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ЗВІТИ 2019 рік\РЕЄСТР 2019 рік\"/>
    </mc:Choice>
  </mc:AlternateContent>
  <bookViews>
    <workbookView xWindow="0" yWindow="0" windowWidth="10350" windowHeight="7380"/>
  </bookViews>
  <sheets>
    <sheet name="Реестр" sheetId="1" r:id="rId1"/>
    <sheet name="фильтр" sheetId="2" r:id="rId2"/>
    <sheet name="Список" sheetId="3" r:id="rId3"/>
  </sheets>
  <calcPr calcId="152511"/>
</workbook>
</file>

<file path=xl/calcChain.xml><?xml version="1.0" encoding="utf-8"?>
<calcChain xmlns="http://schemas.openxmlformats.org/spreadsheetml/2006/main">
  <c r="G1027" i="1" l="1"/>
  <c r="K1027" i="1"/>
  <c r="L1027" i="1"/>
  <c r="N1027" i="1"/>
  <c r="G1028" i="1"/>
  <c r="K1028" i="1"/>
  <c r="L1028" i="1"/>
  <c r="N1028" i="1"/>
  <c r="K809" i="1" l="1"/>
  <c r="L809" i="1"/>
  <c r="N809" i="1"/>
  <c r="K810" i="1"/>
  <c r="L810" i="1"/>
  <c r="N810" i="1"/>
  <c r="K808" i="1"/>
  <c r="L808" i="1"/>
  <c r="N808" i="1"/>
  <c r="K807" i="1"/>
  <c r="L807" i="1"/>
  <c r="N807" i="1"/>
  <c r="K806" i="1"/>
  <c r="L806" i="1"/>
  <c r="N806" i="1"/>
  <c r="K805" i="1" l="1"/>
  <c r="L805" i="1"/>
  <c r="N805" i="1"/>
  <c r="G811" i="1"/>
  <c r="K811" i="1"/>
  <c r="L811" i="1"/>
  <c r="G812" i="1"/>
  <c r="K812" i="1"/>
  <c r="L812" i="1"/>
  <c r="G813" i="1"/>
  <c r="K813" i="1"/>
  <c r="L813" i="1"/>
  <c r="G814" i="1"/>
  <c r="K814" i="1"/>
  <c r="L814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G731" i="1"/>
  <c r="G732" i="1"/>
  <c r="K731" i="1"/>
  <c r="K732" i="1"/>
  <c r="L731" i="1"/>
  <c r="L732" i="1"/>
  <c r="G726" i="1" l="1"/>
  <c r="G727" i="1"/>
  <c r="G728" i="1"/>
  <c r="G729" i="1"/>
  <c r="G730" i="1"/>
  <c r="K726" i="1"/>
  <c r="K727" i="1"/>
  <c r="K728" i="1"/>
  <c r="K729" i="1"/>
  <c r="K730" i="1"/>
  <c r="L726" i="1"/>
  <c r="L727" i="1"/>
  <c r="L728" i="1"/>
  <c r="L729" i="1"/>
  <c r="L730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G705" i="1"/>
  <c r="G706" i="1"/>
  <c r="K705" i="1"/>
  <c r="K706" i="1"/>
  <c r="L705" i="1"/>
  <c r="L706" i="1"/>
  <c r="G702" i="1"/>
  <c r="G703" i="1"/>
  <c r="G704" i="1"/>
  <c r="K702" i="1"/>
  <c r="K703" i="1"/>
  <c r="K704" i="1"/>
  <c r="L702" i="1"/>
  <c r="L703" i="1"/>
  <c r="L704" i="1"/>
  <c r="G701" i="1" l="1"/>
  <c r="K701" i="1"/>
  <c r="L701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K644" i="1" l="1"/>
  <c r="L64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0" i="1"/>
  <c r="L651" i="1"/>
  <c r="L652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G613" i="1"/>
  <c r="G614" i="1"/>
  <c r="G615" i="1"/>
  <c r="G616" i="1"/>
  <c r="G617" i="1"/>
  <c r="K613" i="1"/>
  <c r="K614" i="1"/>
  <c r="K615" i="1"/>
  <c r="K616" i="1"/>
  <c r="K617" i="1"/>
  <c r="L613" i="1"/>
  <c r="L614" i="1"/>
  <c r="L615" i="1"/>
  <c r="L616" i="1"/>
  <c r="L617" i="1"/>
  <c r="G611" i="1"/>
  <c r="G612" i="1"/>
  <c r="K611" i="1"/>
  <c r="K612" i="1"/>
  <c r="L611" i="1"/>
  <c r="L61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G577" i="1"/>
  <c r="G578" i="1"/>
  <c r="K577" i="1"/>
  <c r="K578" i="1"/>
  <c r="L577" i="1"/>
  <c r="L578" i="1"/>
  <c r="G574" i="1"/>
  <c r="G575" i="1"/>
  <c r="G576" i="1"/>
  <c r="K574" i="1"/>
  <c r="K575" i="1"/>
  <c r="K576" i="1"/>
  <c r="L574" i="1"/>
  <c r="L575" i="1"/>
  <c r="L576" i="1"/>
  <c r="G572" i="1" l="1"/>
  <c r="G573" i="1"/>
  <c r="K572" i="1"/>
  <c r="K573" i="1"/>
  <c r="L572" i="1"/>
  <c r="L573" i="1"/>
  <c r="G567" i="1"/>
  <c r="G568" i="1"/>
  <c r="G569" i="1"/>
  <c r="G570" i="1"/>
  <c r="G571" i="1"/>
  <c r="K567" i="1"/>
  <c r="K568" i="1"/>
  <c r="K569" i="1"/>
  <c r="K570" i="1"/>
  <c r="K571" i="1"/>
  <c r="L567" i="1"/>
  <c r="L568" i="1"/>
  <c r="L569" i="1"/>
  <c r="L570" i="1"/>
  <c r="L57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G507" i="1"/>
  <c r="K507" i="1"/>
  <c r="L507" i="1"/>
  <c r="G506" i="1"/>
  <c r="K506" i="1"/>
  <c r="L50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G487" i="1"/>
  <c r="G488" i="1"/>
  <c r="K487" i="1"/>
  <c r="K488" i="1"/>
  <c r="L487" i="1"/>
  <c r="L488" i="1"/>
  <c r="G482" i="1"/>
  <c r="G483" i="1"/>
  <c r="G484" i="1"/>
  <c r="G485" i="1"/>
  <c r="G486" i="1"/>
  <c r="K482" i="1"/>
  <c r="K483" i="1"/>
  <c r="K484" i="1"/>
  <c r="K485" i="1"/>
  <c r="K486" i="1"/>
  <c r="L482" i="1"/>
  <c r="L483" i="1"/>
  <c r="L484" i="1"/>
  <c r="L485" i="1"/>
  <c r="L486" i="1"/>
  <c r="G476" i="1"/>
  <c r="G477" i="1"/>
  <c r="G478" i="1"/>
  <c r="G479" i="1"/>
  <c r="G480" i="1"/>
  <c r="G481" i="1"/>
  <c r="K476" i="1"/>
  <c r="K477" i="1"/>
  <c r="K478" i="1"/>
  <c r="K479" i="1"/>
  <c r="K480" i="1"/>
  <c r="K481" i="1"/>
  <c r="L476" i="1"/>
  <c r="L477" i="1"/>
  <c r="L478" i="1"/>
  <c r="L479" i="1"/>
  <c r="L480" i="1"/>
  <c r="L481" i="1"/>
  <c r="G474" i="1"/>
  <c r="G475" i="1"/>
  <c r="K474" i="1"/>
  <c r="K475" i="1"/>
  <c r="L474" i="1"/>
  <c r="L475" i="1"/>
  <c r="G473" i="1" l="1"/>
  <c r="K473" i="1"/>
  <c r="L473" i="1"/>
  <c r="G471" i="1"/>
  <c r="G472" i="1"/>
  <c r="K471" i="1"/>
  <c r="K472" i="1"/>
  <c r="L471" i="1"/>
  <c r="L472" i="1"/>
  <c r="G470" i="1"/>
  <c r="K470" i="1"/>
  <c r="L470" i="1"/>
  <c r="G468" i="1"/>
  <c r="G469" i="1"/>
  <c r="K468" i="1"/>
  <c r="K469" i="1"/>
  <c r="L468" i="1"/>
  <c r="L469" i="1"/>
  <c r="G465" i="1"/>
  <c r="G466" i="1"/>
  <c r="G467" i="1"/>
  <c r="K465" i="1"/>
  <c r="K466" i="1"/>
  <c r="K467" i="1"/>
  <c r="L465" i="1"/>
  <c r="L466" i="1"/>
  <c r="L467" i="1"/>
  <c r="G463" i="1"/>
  <c r="G464" i="1"/>
  <c r="K463" i="1"/>
  <c r="K464" i="1"/>
  <c r="L463" i="1"/>
  <c r="L464" i="1"/>
  <c r="G459" i="1"/>
  <c r="G460" i="1"/>
  <c r="G461" i="1"/>
  <c r="G462" i="1"/>
  <c r="K459" i="1"/>
  <c r="K460" i="1"/>
  <c r="K461" i="1"/>
  <c r="K462" i="1"/>
  <c r="L459" i="1"/>
  <c r="L460" i="1"/>
  <c r="L461" i="1"/>
  <c r="L462" i="1"/>
  <c r="G457" i="1"/>
  <c r="G458" i="1"/>
  <c r="K457" i="1"/>
  <c r="K458" i="1"/>
  <c r="L457" i="1"/>
  <c r="L458" i="1"/>
  <c r="G455" i="1"/>
  <c r="G456" i="1"/>
  <c r="K455" i="1"/>
  <c r="K456" i="1"/>
  <c r="L455" i="1"/>
  <c r="L456" i="1"/>
  <c r="G427" i="1" l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G422" i="1"/>
  <c r="G423" i="1"/>
  <c r="G424" i="1"/>
  <c r="G425" i="1"/>
  <c r="G426" i="1"/>
  <c r="K422" i="1"/>
  <c r="K423" i="1"/>
  <c r="K424" i="1"/>
  <c r="K425" i="1"/>
  <c r="K426" i="1"/>
  <c r="L422" i="1"/>
  <c r="L423" i="1"/>
  <c r="L424" i="1"/>
  <c r="L425" i="1"/>
  <c r="L426" i="1"/>
  <c r="G412" i="1"/>
  <c r="G413" i="1"/>
  <c r="G414" i="1"/>
  <c r="G415" i="1"/>
  <c r="G416" i="1"/>
  <c r="G417" i="1"/>
  <c r="G418" i="1"/>
  <c r="G419" i="1"/>
  <c r="G420" i="1"/>
  <c r="G421" i="1"/>
  <c r="K412" i="1"/>
  <c r="K413" i="1"/>
  <c r="K414" i="1"/>
  <c r="K415" i="1"/>
  <c r="K416" i="1"/>
  <c r="K417" i="1"/>
  <c r="K418" i="1"/>
  <c r="K419" i="1"/>
  <c r="K420" i="1"/>
  <c r="K421" i="1"/>
  <c r="L412" i="1"/>
  <c r="L413" i="1"/>
  <c r="L414" i="1"/>
  <c r="L415" i="1"/>
  <c r="L416" i="1"/>
  <c r="L417" i="1"/>
  <c r="L418" i="1"/>
  <c r="L419" i="1"/>
  <c r="L420" i="1"/>
  <c r="L421" i="1"/>
  <c r="K406" i="1" l="1"/>
  <c r="L406" i="1"/>
  <c r="K407" i="1"/>
  <c r="L407" i="1"/>
  <c r="K408" i="1"/>
  <c r="L408" i="1"/>
  <c r="G409" i="1"/>
  <c r="K409" i="1"/>
  <c r="L409" i="1"/>
  <c r="K405" i="1"/>
  <c r="L405" i="1"/>
  <c r="G410" i="1" l="1"/>
  <c r="G411" i="1"/>
  <c r="K410" i="1"/>
  <c r="K411" i="1"/>
  <c r="L410" i="1"/>
  <c r="L411" i="1"/>
  <c r="G403" i="1"/>
  <c r="K403" i="1"/>
  <c r="K404" i="1"/>
  <c r="L403" i="1"/>
  <c r="L404" i="1"/>
  <c r="G398" i="1"/>
  <c r="G399" i="1"/>
  <c r="G400" i="1"/>
  <c r="G401" i="1"/>
  <c r="G402" i="1"/>
  <c r="K398" i="1"/>
  <c r="K399" i="1"/>
  <c r="K400" i="1"/>
  <c r="K401" i="1"/>
  <c r="K402" i="1"/>
  <c r="L398" i="1"/>
  <c r="L399" i="1"/>
  <c r="L400" i="1"/>
  <c r="L401" i="1"/>
  <c r="L402" i="1"/>
  <c r="G393" i="1"/>
  <c r="G394" i="1"/>
  <c r="G395" i="1"/>
  <c r="G396" i="1"/>
  <c r="G397" i="1"/>
  <c r="K393" i="1"/>
  <c r="K394" i="1"/>
  <c r="K395" i="1"/>
  <c r="K396" i="1"/>
  <c r="K397" i="1"/>
  <c r="L393" i="1"/>
  <c r="L394" i="1"/>
  <c r="L395" i="1"/>
  <c r="L396" i="1"/>
  <c r="L397" i="1"/>
  <c r="G392" i="1"/>
  <c r="K392" i="1"/>
  <c r="L392" i="1"/>
  <c r="G382" i="1"/>
  <c r="G383" i="1"/>
  <c r="G384" i="1"/>
  <c r="G385" i="1"/>
  <c r="G386" i="1"/>
  <c r="G387" i="1"/>
  <c r="G388" i="1"/>
  <c r="G389" i="1"/>
  <c r="G390" i="1"/>
  <c r="G391" i="1"/>
  <c r="K382" i="1"/>
  <c r="K383" i="1"/>
  <c r="K384" i="1"/>
  <c r="K385" i="1"/>
  <c r="K386" i="1"/>
  <c r="K387" i="1"/>
  <c r="K388" i="1"/>
  <c r="K389" i="1"/>
  <c r="K390" i="1"/>
  <c r="K391" i="1"/>
  <c r="L382" i="1"/>
  <c r="L383" i="1"/>
  <c r="L384" i="1"/>
  <c r="L385" i="1"/>
  <c r="L386" i="1"/>
  <c r="L387" i="1"/>
  <c r="L388" i="1"/>
  <c r="L389" i="1"/>
  <c r="L390" i="1"/>
  <c r="L391" i="1"/>
  <c r="G381" i="1"/>
  <c r="K381" i="1"/>
  <c r="L381" i="1"/>
  <c r="G376" i="1"/>
  <c r="G377" i="1"/>
  <c r="G378" i="1"/>
  <c r="G379" i="1"/>
  <c r="G380" i="1"/>
  <c r="K376" i="1"/>
  <c r="K377" i="1"/>
  <c r="K378" i="1"/>
  <c r="K379" i="1"/>
  <c r="K380" i="1"/>
  <c r="L376" i="1"/>
  <c r="L377" i="1"/>
  <c r="L378" i="1"/>
  <c r="L379" i="1"/>
  <c r="L380" i="1"/>
  <c r="G370" i="1"/>
  <c r="G371" i="1"/>
  <c r="G372" i="1"/>
  <c r="G373" i="1"/>
  <c r="G374" i="1"/>
  <c r="G375" i="1"/>
  <c r="K370" i="1"/>
  <c r="K371" i="1"/>
  <c r="K372" i="1"/>
  <c r="K373" i="1"/>
  <c r="K374" i="1"/>
  <c r="K375" i="1"/>
  <c r="L370" i="1"/>
  <c r="L371" i="1"/>
  <c r="L372" i="1"/>
  <c r="L373" i="1"/>
  <c r="L374" i="1"/>
  <c r="L375" i="1"/>
  <c r="G369" i="1"/>
  <c r="K369" i="1"/>
  <c r="L369" i="1"/>
  <c r="G368" i="1"/>
  <c r="K368" i="1"/>
  <c r="L368" i="1"/>
  <c r="G359" i="1"/>
  <c r="G360" i="1"/>
  <c r="G361" i="1"/>
  <c r="G362" i="1"/>
  <c r="G363" i="1"/>
  <c r="G364" i="1"/>
  <c r="G365" i="1"/>
  <c r="G366" i="1"/>
  <c r="G367" i="1"/>
  <c r="K359" i="1"/>
  <c r="K360" i="1"/>
  <c r="K361" i="1"/>
  <c r="K362" i="1"/>
  <c r="K363" i="1"/>
  <c r="K364" i="1"/>
  <c r="K365" i="1"/>
  <c r="K366" i="1"/>
  <c r="K367" i="1"/>
  <c r="L359" i="1"/>
  <c r="L360" i="1"/>
  <c r="L361" i="1"/>
  <c r="L362" i="1"/>
  <c r="L363" i="1"/>
  <c r="L364" i="1"/>
  <c r="L365" i="1"/>
  <c r="L366" i="1"/>
  <c r="L367" i="1"/>
  <c r="G354" i="1"/>
  <c r="G355" i="1"/>
  <c r="G356" i="1"/>
  <c r="G357" i="1"/>
  <c r="G358" i="1"/>
  <c r="K354" i="1"/>
  <c r="K355" i="1"/>
  <c r="K356" i="1"/>
  <c r="K357" i="1"/>
  <c r="K358" i="1"/>
  <c r="L354" i="1"/>
  <c r="L355" i="1"/>
  <c r="L356" i="1"/>
  <c r="L357" i="1"/>
  <c r="L358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G340" i="1" l="1"/>
  <c r="K340" i="1"/>
  <c r="L340" i="1"/>
  <c r="G331" i="1"/>
  <c r="G332" i="1"/>
  <c r="G333" i="1"/>
  <c r="G334" i="1"/>
  <c r="G335" i="1"/>
  <c r="G336" i="1"/>
  <c r="G337" i="1"/>
  <c r="G338" i="1"/>
  <c r="G339" i="1"/>
  <c r="K331" i="1"/>
  <c r="K332" i="1"/>
  <c r="K333" i="1"/>
  <c r="K334" i="1"/>
  <c r="K335" i="1"/>
  <c r="K336" i="1"/>
  <c r="K337" i="1"/>
  <c r="K338" i="1"/>
  <c r="K339" i="1"/>
  <c r="L331" i="1"/>
  <c r="L332" i="1"/>
  <c r="L333" i="1"/>
  <c r="L334" i="1"/>
  <c r="L335" i="1"/>
  <c r="L336" i="1"/>
  <c r="L337" i="1"/>
  <c r="L338" i="1"/>
  <c r="L339" i="1"/>
  <c r="G321" i="1"/>
  <c r="G322" i="1"/>
  <c r="G323" i="1"/>
  <c r="G324" i="1"/>
  <c r="G325" i="1"/>
  <c r="G326" i="1"/>
  <c r="G327" i="1"/>
  <c r="G328" i="1"/>
  <c r="G329" i="1"/>
  <c r="G330" i="1"/>
  <c r="K321" i="1"/>
  <c r="K322" i="1"/>
  <c r="K323" i="1"/>
  <c r="K324" i="1"/>
  <c r="K325" i="1"/>
  <c r="K326" i="1"/>
  <c r="K327" i="1"/>
  <c r="K328" i="1"/>
  <c r="K329" i="1"/>
  <c r="K330" i="1"/>
  <c r="L321" i="1"/>
  <c r="L322" i="1"/>
  <c r="L323" i="1"/>
  <c r="L324" i="1"/>
  <c r="L325" i="1"/>
  <c r="L326" i="1"/>
  <c r="L327" i="1"/>
  <c r="L328" i="1"/>
  <c r="L329" i="1"/>
  <c r="L330" i="1"/>
  <c r="G318" i="1"/>
  <c r="G319" i="1"/>
  <c r="G320" i="1"/>
  <c r="K318" i="1"/>
  <c r="K319" i="1"/>
  <c r="K320" i="1"/>
  <c r="L318" i="1"/>
  <c r="L319" i="1"/>
  <c r="L320" i="1"/>
  <c r="G313" i="1"/>
  <c r="G314" i="1"/>
  <c r="G315" i="1"/>
  <c r="G316" i="1"/>
  <c r="G317" i="1"/>
  <c r="K313" i="1"/>
  <c r="K314" i="1"/>
  <c r="K315" i="1"/>
  <c r="K316" i="1"/>
  <c r="K317" i="1"/>
  <c r="L313" i="1"/>
  <c r="L314" i="1"/>
  <c r="L315" i="1"/>
  <c r="L316" i="1"/>
  <c r="L317" i="1"/>
  <c r="G308" i="1"/>
  <c r="G309" i="1"/>
  <c r="G310" i="1"/>
  <c r="G311" i="1"/>
  <c r="G312" i="1"/>
  <c r="K308" i="1"/>
  <c r="K309" i="1"/>
  <c r="K310" i="1"/>
  <c r="K311" i="1"/>
  <c r="K312" i="1"/>
  <c r="L308" i="1"/>
  <c r="L309" i="1"/>
  <c r="L310" i="1"/>
  <c r="L311" i="1"/>
  <c r="L312" i="1"/>
  <c r="G307" i="1" l="1"/>
  <c r="K307" i="1"/>
  <c r="L307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K263" i="1" l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62" i="1" l="1"/>
  <c r="L262" i="1"/>
  <c r="G271" i="1" l="1"/>
  <c r="G276" i="1" l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G273" i="1"/>
  <c r="G274" i="1"/>
  <c r="G275" i="1"/>
  <c r="K273" i="1"/>
  <c r="K274" i="1"/>
  <c r="K275" i="1"/>
  <c r="L273" i="1"/>
  <c r="L274" i="1"/>
  <c r="L275" i="1"/>
  <c r="G272" i="1"/>
  <c r="K272" i="1"/>
  <c r="L272" i="1"/>
  <c r="G252" i="1"/>
  <c r="G253" i="1"/>
  <c r="G254" i="1"/>
  <c r="G255" i="1"/>
  <c r="G256" i="1"/>
  <c r="G257" i="1"/>
  <c r="G258" i="1"/>
  <c r="G259" i="1"/>
  <c r="G260" i="1"/>
  <c r="G261" i="1"/>
  <c r="K252" i="1"/>
  <c r="K253" i="1"/>
  <c r="K254" i="1"/>
  <c r="K255" i="1"/>
  <c r="K256" i="1"/>
  <c r="K257" i="1"/>
  <c r="K258" i="1"/>
  <c r="K259" i="1"/>
  <c r="K260" i="1"/>
  <c r="K261" i="1"/>
  <c r="K271" i="1"/>
  <c r="L252" i="1"/>
  <c r="L253" i="1"/>
  <c r="L254" i="1"/>
  <c r="L255" i="1"/>
  <c r="L256" i="1"/>
  <c r="L257" i="1"/>
  <c r="L258" i="1"/>
  <c r="L259" i="1"/>
  <c r="L260" i="1"/>
  <c r="L261" i="1"/>
  <c r="L271" i="1"/>
  <c r="G246" i="1"/>
  <c r="G247" i="1"/>
  <c r="G248" i="1"/>
  <c r="G249" i="1"/>
  <c r="G250" i="1"/>
  <c r="G251" i="1"/>
  <c r="K246" i="1"/>
  <c r="K247" i="1"/>
  <c r="K248" i="1"/>
  <c r="K249" i="1"/>
  <c r="K250" i="1"/>
  <c r="K251" i="1"/>
  <c r="L246" i="1"/>
  <c r="L247" i="1"/>
  <c r="L248" i="1"/>
  <c r="L249" i="1"/>
  <c r="L250" i="1"/>
  <c r="L25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G230" i="1"/>
  <c r="G231" i="1"/>
  <c r="K230" i="1"/>
  <c r="K231" i="1"/>
  <c r="L230" i="1"/>
  <c r="L231" i="1"/>
  <c r="G217" i="1" l="1"/>
  <c r="G218" i="1"/>
  <c r="G219" i="1"/>
  <c r="G220" i="1"/>
  <c r="G221" i="1"/>
  <c r="G222" i="1"/>
  <c r="G223" i="1"/>
  <c r="G224" i="1"/>
  <c r="G225" i="1"/>
  <c r="G226" i="1"/>
  <c r="G227" i="1"/>
  <c r="G228" i="1"/>
  <c r="G229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207" i="1"/>
  <c r="G208" i="1"/>
  <c r="G209" i="1"/>
  <c r="G210" i="1"/>
  <c r="G211" i="1"/>
  <c r="G212" i="1"/>
  <c r="G213" i="1"/>
  <c r="G214" i="1"/>
  <c r="G215" i="1"/>
  <c r="G216" i="1"/>
  <c r="K207" i="1"/>
  <c r="K208" i="1"/>
  <c r="K209" i="1"/>
  <c r="K210" i="1"/>
  <c r="K211" i="1"/>
  <c r="K212" i="1"/>
  <c r="K213" i="1"/>
  <c r="K214" i="1"/>
  <c r="K215" i="1"/>
  <c r="K216" i="1"/>
  <c r="L207" i="1"/>
  <c r="L208" i="1"/>
  <c r="L209" i="1"/>
  <c r="L210" i="1"/>
  <c r="L211" i="1"/>
  <c r="L212" i="1"/>
  <c r="L213" i="1"/>
  <c r="L214" i="1"/>
  <c r="L215" i="1"/>
  <c r="L2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G6" i="1"/>
  <c r="G7" i="1"/>
  <c r="G8" i="1"/>
  <c r="G9" i="1"/>
  <c r="G10" i="1"/>
  <c r="G11" i="1"/>
  <c r="G12" i="1"/>
  <c r="G13" i="1"/>
  <c r="G14" i="1"/>
  <c r="G15" i="1"/>
  <c r="G16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L6" i="1"/>
  <c r="L7" i="1"/>
  <c r="L8" i="1"/>
  <c r="L9" i="1"/>
  <c r="L10" i="1"/>
  <c r="L11" i="1"/>
  <c r="L12" i="1"/>
  <c r="L13" i="1"/>
  <c r="L14" i="1"/>
  <c r="L15" i="1"/>
  <c r="L16" i="1"/>
  <c r="L17" i="1"/>
  <c r="C271" i="1" l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262" i="1"/>
  <c r="C263" i="1" s="1"/>
  <c r="G5" i="1"/>
  <c r="C404" i="1" l="1"/>
  <c r="C265" i="1"/>
  <c r="C264" i="1"/>
  <c r="C267" i="1"/>
  <c r="C266" i="1"/>
  <c r="C269" i="1"/>
  <c r="C268" i="1"/>
  <c r="C270" i="1"/>
  <c r="L5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405" i="1"/>
  <c r="H295" i="2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44" i="1" s="1"/>
  <c r="F827" i="2"/>
  <c r="G827" i="2" s="1"/>
  <c r="F819" i="2"/>
  <c r="G819" i="2" s="1"/>
  <c r="H819" i="2" s="1"/>
  <c r="I819" i="2" s="1"/>
  <c r="H828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5" i="1" l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644" i="1"/>
  <c r="C407" i="1"/>
  <c r="C406" i="1"/>
  <c r="C409" i="1"/>
  <c r="C408" i="1"/>
  <c r="H165" i="2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85" i="2"/>
  <c r="I1585" i="2" s="1"/>
  <c r="H1615" i="2"/>
  <c r="I1615" i="2" s="1"/>
  <c r="H2552" i="2"/>
  <c r="I2552" i="2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58" i="2"/>
  <c r="I1558" i="2" s="1"/>
  <c r="H1568" i="2"/>
  <c r="I1568" i="2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20" i="1" s="1"/>
  <c r="H827" i="2"/>
  <c r="I827" i="2" s="1"/>
  <c r="H836" i="1" s="1"/>
  <c r="H843" i="2"/>
  <c r="I843" i="2" s="1"/>
  <c r="H852" i="1" s="1"/>
  <c r="H859" i="2"/>
  <c r="I859" i="2" s="1"/>
  <c r="H868" i="1" s="1"/>
  <c r="H875" i="2"/>
  <c r="I875" i="2" s="1"/>
  <c r="H884" i="1" s="1"/>
  <c r="H891" i="2"/>
  <c r="I891" i="2" s="1"/>
  <c r="H900" i="1" s="1"/>
  <c r="H907" i="2"/>
  <c r="I907" i="2" s="1"/>
  <c r="H916" i="1" s="1"/>
  <c r="H923" i="2"/>
  <c r="I923" i="2" s="1"/>
  <c r="H932" i="1" s="1"/>
  <c r="H939" i="2"/>
  <c r="I939" i="2" s="1"/>
  <c r="H948" i="1" s="1"/>
  <c r="H955" i="2"/>
  <c r="I955" i="2" s="1"/>
  <c r="H964" i="1" s="1"/>
  <c r="H971" i="2"/>
  <c r="I971" i="2" s="1"/>
  <c r="H980" i="1" s="1"/>
  <c r="H987" i="2"/>
  <c r="I987" i="2" s="1"/>
  <c r="H996" i="1" s="1"/>
  <c r="H1003" i="2"/>
  <c r="I1003" i="2" s="1"/>
  <c r="H1012" i="1" s="1"/>
  <c r="H1019" i="2"/>
  <c r="I1019" i="2" s="1"/>
  <c r="H1030" i="1" s="1"/>
  <c r="H1043" i="2"/>
  <c r="I1043" i="2" s="1"/>
  <c r="H1054" i="1" s="1"/>
  <c r="H1059" i="2"/>
  <c r="I1059" i="2" s="1"/>
  <c r="H1070" i="1" s="1"/>
  <c r="H1075" i="2"/>
  <c r="I1075" i="2" s="1"/>
  <c r="H1086" i="1" s="1"/>
  <c r="H1091" i="2"/>
  <c r="I1091" i="2" s="1"/>
  <c r="H1102" i="1" s="1"/>
  <c r="H1107" i="2"/>
  <c r="I1107" i="2" s="1"/>
  <c r="H1118" i="1" s="1"/>
  <c r="H1123" i="2"/>
  <c r="I1123" i="2" s="1"/>
  <c r="H1134" i="1" s="1"/>
  <c r="H1139" i="2"/>
  <c r="I1139" i="2" s="1"/>
  <c r="H1150" i="1" s="1"/>
  <c r="H1155" i="2"/>
  <c r="I1155" i="2" s="1"/>
  <c r="H1166" i="1" s="1"/>
  <c r="H1171" i="2"/>
  <c r="I1171" i="2" s="1"/>
  <c r="H1187" i="2"/>
  <c r="I1187" i="2" s="1"/>
  <c r="H1203" i="2"/>
  <c r="I1203" i="2" s="1"/>
  <c r="H1219" i="2"/>
  <c r="I1219" i="2" s="1"/>
  <c r="H1235" i="2"/>
  <c r="I1235" i="2" s="1"/>
  <c r="H1251" i="2"/>
  <c r="I1251" i="2" s="1"/>
  <c r="H1267" i="2"/>
  <c r="I1267" i="2" s="1"/>
  <c r="H1283" i="2"/>
  <c r="I1283" i="2" s="1"/>
  <c r="H1299" i="2"/>
  <c r="I1299" i="2" s="1"/>
  <c r="H1315" i="2"/>
  <c r="I1315" i="2" s="1"/>
  <c r="H1331" i="2"/>
  <c r="I1331" i="2" s="1"/>
  <c r="H1347" i="2"/>
  <c r="I1347" i="2" s="1"/>
  <c r="H1363" i="2"/>
  <c r="I1363" i="2" s="1"/>
  <c r="H1379" i="2"/>
  <c r="I1379" i="2" s="1"/>
  <c r="H1395" i="2"/>
  <c r="I1395" i="2" s="1"/>
  <c r="H1411" i="2"/>
  <c r="I1411" i="2" s="1"/>
  <c r="H1427" i="2"/>
  <c r="I1427" i="2" s="1"/>
  <c r="H1443" i="2"/>
  <c r="I1443" i="2" s="1"/>
  <c r="H1459" i="2"/>
  <c r="I1459" i="2" s="1"/>
  <c r="H1475" i="2"/>
  <c r="I1475" i="2" s="1"/>
  <c r="H1491" i="2"/>
  <c r="I1491" i="2" s="1"/>
  <c r="H1507" i="2"/>
  <c r="I1507" i="2" s="1"/>
  <c r="H1523" i="2"/>
  <c r="I1523" i="2" s="1"/>
  <c r="H1539" i="2"/>
  <c r="I1539" i="2" s="1"/>
  <c r="H1555" i="2"/>
  <c r="I1555" i="2" s="1"/>
  <c r="H1571" i="2"/>
  <c r="I1571" i="2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70" i="2"/>
  <c r="I1570" i="2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62" i="2"/>
  <c r="I1562" i="2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51" i="2"/>
  <c r="I851" i="2" s="1"/>
  <c r="H860" i="1" s="1"/>
  <c r="H867" i="2"/>
  <c r="I867" i="2" s="1"/>
  <c r="H876" i="1" s="1"/>
  <c r="H883" i="2"/>
  <c r="I883" i="2" s="1"/>
  <c r="H892" i="1" s="1"/>
  <c r="H899" i="2"/>
  <c r="I899" i="2" s="1"/>
  <c r="H908" i="1" s="1"/>
  <c r="H915" i="2"/>
  <c r="I915" i="2" s="1"/>
  <c r="H924" i="1" s="1"/>
  <c r="H931" i="2"/>
  <c r="I931" i="2" s="1"/>
  <c r="H940" i="1" s="1"/>
  <c r="H947" i="2"/>
  <c r="I947" i="2" s="1"/>
  <c r="H956" i="1" s="1"/>
  <c r="H963" i="2"/>
  <c r="I963" i="2" s="1"/>
  <c r="H972" i="1" s="1"/>
  <c r="H979" i="2"/>
  <c r="I979" i="2" s="1"/>
  <c r="H988" i="1" s="1"/>
  <c r="H995" i="2"/>
  <c r="I995" i="2" s="1"/>
  <c r="H1004" i="1" s="1"/>
  <c r="H1011" i="2"/>
  <c r="I1011" i="2" s="1"/>
  <c r="H1020" i="1" s="1"/>
  <c r="H1035" i="2"/>
  <c r="I1035" i="2" s="1"/>
  <c r="H1046" i="1" s="1"/>
  <c r="H1051" i="2"/>
  <c r="I1051" i="2" s="1"/>
  <c r="H1062" i="1" s="1"/>
  <c r="H1067" i="2"/>
  <c r="I1067" i="2" s="1"/>
  <c r="H1078" i="1" s="1"/>
  <c r="H1083" i="2"/>
  <c r="I1083" i="2" s="1"/>
  <c r="H1094" i="1" s="1"/>
  <c r="H1099" i="2"/>
  <c r="I1099" i="2" s="1"/>
  <c r="H1110" i="1" s="1"/>
  <c r="H1115" i="2"/>
  <c r="I1115" i="2" s="1"/>
  <c r="H1126" i="1" s="1"/>
  <c r="H1131" i="2"/>
  <c r="I1131" i="2" s="1"/>
  <c r="H1142" i="1" s="1"/>
  <c r="H1147" i="2"/>
  <c r="I1147" i="2" s="1"/>
  <c r="H1158" i="1" s="1"/>
  <c r="H1163" i="2"/>
  <c r="I1163" i="2" s="1"/>
  <c r="H1179" i="2"/>
  <c r="I1179" i="2" s="1"/>
  <c r="H1195" i="2"/>
  <c r="I1195" i="2" s="1"/>
  <c r="H1211" i="2"/>
  <c r="I1211" i="2" s="1"/>
  <c r="H1227" i="2"/>
  <c r="I1227" i="2" s="1"/>
  <c r="H1243" i="2"/>
  <c r="I1243" i="2" s="1"/>
  <c r="H1259" i="2"/>
  <c r="I1259" i="2" s="1"/>
  <c r="H1275" i="2"/>
  <c r="I1275" i="2" s="1"/>
  <c r="H1291" i="2"/>
  <c r="I1291" i="2" s="1"/>
  <c r="H1307" i="2"/>
  <c r="I1307" i="2" s="1"/>
  <c r="H1323" i="2"/>
  <c r="I1323" i="2" s="1"/>
  <c r="H1339" i="2"/>
  <c r="I1339" i="2" s="1"/>
  <c r="H1355" i="2"/>
  <c r="I1355" i="2" s="1"/>
  <c r="H1371" i="2"/>
  <c r="I1371" i="2" s="1"/>
  <c r="H1387" i="2"/>
  <c r="I1387" i="2" s="1"/>
  <c r="H1403" i="2"/>
  <c r="I1403" i="2" s="1"/>
  <c r="H1419" i="2"/>
  <c r="I1419" i="2" s="1"/>
  <c r="H1435" i="2"/>
  <c r="I1435" i="2" s="1"/>
  <c r="H1451" i="2"/>
  <c r="I1451" i="2" s="1"/>
  <c r="H1467" i="2"/>
  <c r="I1467" i="2" s="1"/>
  <c r="H1483" i="2"/>
  <c r="I1483" i="2" s="1"/>
  <c r="H1499" i="2"/>
  <c r="I1499" i="2" s="1"/>
  <c r="H1515" i="2"/>
  <c r="I1515" i="2" s="1"/>
  <c r="H1531" i="2"/>
  <c r="I1531" i="2" s="1"/>
  <c r="H1547" i="2"/>
  <c r="I1547" i="2" s="1"/>
  <c r="H1563" i="2"/>
  <c r="I1563" i="2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66" i="2"/>
  <c r="I1566" i="2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438" i="1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55" i="1" s="1"/>
  <c r="H576" i="2"/>
  <c r="I576" i="2" s="1"/>
  <c r="H579" i="1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7" i="1" s="1"/>
  <c r="H832" i="2"/>
  <c r="I832" i="2" s="1"/>
  <c r="H841" i="1" s="1"/>
  <c r="H888" i="2"/>
  <c r="I888" i="2" s="1"/>
  <c r="H897" i="1" s="1"/>
  <c r="H912" i="2"/>
  <c r="I912" i="2" s="1"/>
  <c r="H921" i="1" s="1"/>
  <c r="H936" i="2"/>
  <c r="I936" i="2" s="1"/>
  <c r="H945" i="1" s="1"/>
  <c r="H960" i="2"/>
  <c r="I960" i="2" s="1"/>
  <c r="H969" i="1" s="1"/>
  <c r="H1016" i="2"/>
  <c r="I1016" i="2" s="1"/>
  <c r="H1025" i="1" s="1"/>
  <c r="H1040" i="2"/>
  <c r="I1040" i="2" s="1"/>
  <c r="H1051" i="1" s="1"/>
  <c r="H1064" i="2"/>
  <c r="I1064" i="2" s="1"/>
  <c r="H1075" i="1" s="1"/>
  <c r="H1088" i="2"/>
  <c r="I1088" i="2" s="1"/>
  <c r="H1099" i="1" s="1"/>
  <c r="H1144" i="2"/>
  <c r="I1144" i="2" s="1"/>
  <c r="H1155" i="1" s="1"/>
  <c r="H1168" i="2"/>
  <c r="I1168" i="2" s="1"/>
  <c r="H1192" i="2"/>
  <c r="I1192" i="2" s="1"/>
  <c r="H1216" i="2"/>
  <c r="I1216" i="2" s="1"/>
  <c r="H1272" i="2"/>
  <c r="I1272" i="2" s="1"/>
  <c r="H1296" i="2"/>
  <c r="I1296" i="2" s="1"/>
  <c r="H1320" i="2"/>
  <c r="I1320" i="2" s="1"/>
  <c r="H1344" i="2"/>
  <c r="I1344" i="2" s="1"/>
  <c r="H1400" i="2"/>
  <c r="I1400" i="2" s="1"/>
  <c r="H1424" i="2"/>
  <c r="I1424" i="2" s="1"/>
  <c r="H1448" i="2"/>
  <c r="I1448" i="2" s="1"/>
  <c r="H1472" i="2"/>
  <c r="I1472" i="2" s="1"/>
  <c r="H1528" i="2"/>
  <c r="I1528" i="2" s="1"/>
  <c r="H1552" i="2"/>
  <c r="I1552" i="2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32" i="1" s="1"/>
  <c r="H879" i="2"/>
  <c r="I879" i="2" s="1"/>
  <c r="H888" i="1" s="1"/>
  <c r="H903" i="2"/>
  <c r="I903" i="2" s="1"/>
  <c r="H912" i="1" s="1"/>
  <c r="H927" i="2"/>
  <c r="I927" i="2" s="1"/>
  <c r="H936" i="1" s="1"/>
  <c r="H951" i="2"/>
  <c r="I951" i="2" s="1"/>
  <c r="H960" i="1" s="1"/>
  <c r="H1007" i="2"/>
  <c r="I1007" i="2" s="1"/>
  <c r="H1016" i="1" s="1"/>
  <c r="H1031" i="2"/>
  <c r="I1031" i="2" s="1"/>
  <c r="H1042" i="1" s="1"/>
  <c r="H1055" i="2"/>
  <c r="I1055" i="2" s="1"/>
  <c r="H1066" i="1" s="1"/>
  <c r="H1079" i="2"/>
  <c r="I1079" i="2" s="1"/>
  <c r="H1090" i="1" s="1"/>
  <c r="H1135" i="2"/>
  <c r="I1135" i="2" s="1"/>
  <c r="H1146" i="1" s="1"/>
  <c r="H1159" i="2"/>
  <c r="I1159" i="2" s="1"/>
  <c r="H1170" i="1" s="1"/>
  <c r="H1183" i="2"/>
  <c r="I1183" i="2" s="1"/>
  <c r="H1207" i="2"/>
  <c r="I1207" i="2" s="1"/>
  <c r="H1263" i="2"/>
  <c r="I1263" i="2" s="1"/>
  <c r="H1287" i="2"/>
  <c r="I1287" i="2" s="1"/>
  <c r="H1311" i="2"/>
  <c r="I1311" i="2" s="1"/>
  <c r="H1335" i="2"/>
  <c r="I1335" i="2" s="1"/>
  <c r="H1391" i="2"/>
  <c r="I1391" i="2" s="1"/>
  <c r="H1415" i="2"/>
  <c r="I1415" i="2" s="1"/>
  <c r="H1439" i="2"/>
  <c r="I1439" i="2" s="1"/>
  <c r="H1463" i="2"/>
  <c r="I1463" i="2" s="1"/>
  <c r="H1519" i="2"/>
  <c r="I1519" i="2" s="1"/>
  <c r="H1543" i="2"/>
  <c r="I1543" i="2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9" i="1" s="1"/>
  <c r="H876" i="2"/>
  <c r="I876" i="2" s="1"/>
  <c r="H885" i="1" s="1"/>
  <c r="H900" i="2"/>
  <c r="I900" i="2" s="1"/>
  <c r="H909" i="1" s="1"/>
  <c r="H924" i="2"/>
  <c r="I924" i="2" s="1"/>
  <c r="H933" i="1" s="1"/>
  <c r="H948" i="2"/>
  <c r="I948" i="2" s="1"/>
  <c r="H957" i="1" s="1"/>
  <c r="H1004" i="2"/>
  <c r="I1004" i="2" s="1"/>
  <c r="H1013" i="1" s="1"/>
  <c r="H1028" i="2"/>
  <c r="I1028" i="2" s="1"/>
  <c r="H1039" i="1" s="1"/>
  <c r="H1052" i="2"/>
  <c r="I1052" i="2" s="1"/>
  <c r="H1063" i="1" s="1"/>
  <c r="H1076" i="2"/>
  <c r="I1076" i="2" s="1"/>
  <c r="H1087" i="1" s="1"/>
  <c r="H1132" i="2"/>
  <c r="I1132" i="2" s="1"/>
  <c r="H1143" i="1" s="1"/>
  <c r="H1156" i="2"/>
  <c r="I1156" i="2" s="1"/>
  <c r="H1167" i="1" s="1"/>
  <c r="H1180" i="2"/>
  <c r="I1180" i="2" s="1"/>
  <c r="H1204" i="2"/>
  <c r="I1204" i="2" s="1"/>
  <c r="H1260" i="2"/>
  <c r="I1260" i="2" s="1"/>
  <c r="H1284" i="2"/>
  <c r="I1284" i="2" s="1"/>
  <c r="H1308" i="2"/>
  <c r="I1308" i="2" s="1"/>
  <c r="H1332" i="2"/>
  <c r="I1332" i="2" s="1"/>
  <c r="H1388" i="2"/>
  <c r="I1388" i="2" s="1"/>
  <c r="H1412" i="2"/>
  <c r="I1412" i="2" s="1"/>
  <c r="H1436" i="2"/>
  <c r="I1436" i="2" s="1"/>
  <c r="H1460" i="2"/>
  <c r="I1460" i="2" s="1"/>
  <c r="H1516" i="2"/>
  <c r="I1516" i="2" s="1"/>
  <c r="H1540" i="2"/>
  <c r="I1540" i="2" s="1"/>
  <c r="H1572" i="2"/>
  <c r="I1572" i="2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374" i="1" s="1"/>
  <c r="H659" i="2"/>
  <c r="I659" i="2" s="1"/>
  <c r="H662" i="1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50" i="1" s="1"/>
  <c r="H953" i="2"/>
  <c r="I953" i="2" s="1"/>
  <c r="H962" i="1" s="1"/>
  <c r="H1001" i="2"/>
  <c r="I1001" i="2" s="1"/>
  <c r="H1010" i="1" s="1"/>
  <c r="H1057" i="2"/>
  <c r="I1057" i="2" s="1"/>
  <c r="H1068" i="1" s="1"/>
  <c r="H1161" i="2"/>
  <c r="I1161" i="2" s="1"/>
  <c r="H1172" i="1" s="1"/>
  <c r="H1233" i="2"/>
  <c r="I1233" i="2" s="1"/>
  <c r="H1345" i="2"/>
  <c r="I1345" i="2" s="1"/>
  <c r="H1417" i="2"/>
  <c r="I1417" i="2" s="1"/>
  <c r="H1537" i="2"/>
  <c r="I1537" i="2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6" i="1" s="1"/>
  <c r="H881" i="2"/>
  <c r="I881" i="2" s="1"/>
  <c r="H890" i="1" s="1"/>
  <c r="H945" i="2"/>
  <c r="I945" i="2" s="1"/>
  <c r="H954" i="1" s="1"/>
  <c r="H1049" i="2"/>
  <c r="I1049" i="2" s="1"/>
  <c r="H1060" i="1" s="1"/>
  <c r="H1137" i="2"/>
  <c r="I1137" i="2" s="1"/>
  <c r="H1148" i="1" s="1"/>
  <c r="H1225" i="2"/>
  <c r="I1225" i="2" s="1"/>
  <c r="H1329" i="2"/>
  <c r="I1329" i="2" s="1"/>
  <c r="H1425" i="2"/>
  <c r="I1425" i="2" s="1"/>
  <c r="H1521" i="2"/>
  <c r="I1521" i="2" s="1"/>
  <c r="H1713" i="2"/>
  <c r="I1713" i="2" s="1"/>
  <c r="H2375" i="2"/>
  <c r="I2375" i="2" s="1"/>
  <c r="H2471" i="2"/>
  <c r="I2471" i="2" s="1"/>
  <c r="H1097" i="2"/>
  <c r="I1097" i="2" s="1"/>
  <c r="H1108" i="1" s="1"/>
  <c r="H1193" i="2"/>
  <c r="I1193" i="2" s="1"/>
  <c r="H1289" i="2"/>
  <c r="I1289" i="2" s="1"/>
  <c r="H1385" i="2"/>
  <c r="I1385" i="2" s="1"/>
  <c r="H1481" i="2"/>
  <c r="I1481" i="2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38" i="1" s="1"/>
  <c r="H2412" i="2"/>
  <c r="I2412" i="2" s="1"/>
  <c r="H2508" i="2"/>
  <c r="I2508" i="2" s="1"/>
  <c r="H499" i="2"/>
  <c r="I499" i="2" s="1"/>
  <c r="H502" i="1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53" i="2"/>
  <c r="I1553" i="2" s="1"/>
  <c r="H1559" i="2"/>
  <c r="I1559" i="2" s="1"/>
  <c r="H1564" i="2"/>
  <c r="I1564" i="2" s="1"/>
  <c r="H1569" i="2"/>
  <c r="I1569" i="2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22" i="1" s="1"/>
  <c r="H338" i="2"/>
  <c r="I338" i="2" s="1"/>
  <c r="H341" i="1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18" i="2"/>
  <c r="I818" i="2" s="1"/>
  <c r="H827" i="1" s="1"/>
  <c r="H834" i="2"/>
  <c r="I834" i="2" s="1"/>
  <c r="H843" i="1" s="1"/>
  <c r="H850" i="2"/>
  <c r="I850" i="2" s="1"/>
  <c r="H859" i="1" s="1"/>
  <c r="H866" i="2"/>
  <c r="I866" i="2" s="1"/>
  <c r="H875" i="1" s="1"/>
  <c r="H882" i="2"/>
  <c r="I882" i="2" s="1"/>
  <c r="H891" i="1" s="1"/>
  <c r="H898" i="2"/>
  <c r="I898" i="2" s="1"/>
  <c r="H907" i="1" s="1"/>
  <c r="H914" i="2"/>
  <c r="I914" i="2" s="1"/>
  <c r="H923" i="1" s="1"/>
  <c r="H930" i="2"/>
  <c r="I930" i="2" s="1"/>
  <c r="H939" i="1" s="1"/>
  <c r="H946" i="2"/>
  <c r="I946" i="2" s="1"/>
  <c r="H955" i="1" s="1"/>
  <c r="H962" i="2"/>
  <c r="I962" i="2" s="1"/>
  <c r="H971" i="1" s="1"/>
  <c r="H978" i="2"/>
  <c r="I978" i="2" s="1"/>
  <c r="H987" i="1" s="1"/>
  <c r="H994" i="2"/>
  <c r="I994" i="2" s="1"/>
  <c r="H1003" i="1" s="1"/>
  <c r="H1010" i="2"/>
  <c r="I1010" i="2" s="1"/>
  <c r="H1019" i="1" s="1"/>
  <c r="H1026" i="2"/>
  <c r="I1026" i="2" s="1"/>
  <c r="H1037" i="1" s="1"/>
  <c r="H1042" i="2"/>
  <c r="I1042" i="2" s="1"/>
  <c r="H1053" i="1" s="1"/>
  <c r="H1058" i="2"/>
  <c r="I1058" i="2" s="1"/>
  <c r="H1069" i="1" s="1"/>
  <c r="H1074" i="2"/>
  <c r="I1074" i="2" s="1"/>
  <c r="H1085" i="1" s="1"/>
  <c r="H1090" i="2"/>
  <c r="I1090" i="2" s="1"/>
  <c r="H1101" i="1" s="1"/>
  <c r="H1106" i="2"/>
  <c r="I1106" i="2" s="1"/>
  <c r="H1117" i="1" s="1"/>
  <c r="H1122" i="2"/>
  <c r="I1122" i="2" s="1"/>
  <c r="H1133" i="1" s="1"/>
  <c r="H1138" i="2"/>
  <c r="I1138" i="2" s="1"/>
  <c r="H1149" i="1" s="1"/>
  <c r="H1154" i="2"/>
  <c r="I1154" i="2" s="1"/>
  <c r="H1165" i="1" s="1"/>
  <c r="H1170" i="2"/>
  <c r="I1170" i="2" s="1"/>
  <c r="H1186" i="2"/>
  <c r="I1186" i="2" s="1"/>
  <c r="H1202" i="2"/>
  <c r="I1202" i="2" s="1"/>
  <c r="H1218" i="2"/>
  <c r="I1218" i="2" s="1"/>
  <c r="H1234" i="2"/>
  <c r="I1234" i="2" s="1"/>
  <c r="H1250" i="2"/>
  <c r="I1250" i="2" s="1"/>
  <c r="H1266" i="2"/>
  <c r="I1266" i="2" s="1"/>
  <c r="H1282" i="2"/>
  <c r="I1282" i="2" s="1"/>
  <c r="H1298" i="2"/>
  <c r="I1298" i="2" s="1"/>
  <c r="H1314" i="2"/>
  <c r="I1314" i="2" s="1"/>
  <c r="H1330" i="2"/>
  <c r="I1330" i="2" s="1"/>
  <c r="H1346" i="2"/>
  <c r="I1346" i="2" s="1"/>
  <c r="H1362" i="2"/>
  <c r="I1362" i="2" s="1"/>
  <c r="H1378" i="2"/>
  <c r="I1378" i="2" s="1"/>
  <c r="H1394" i="2"/>
  <c r="I1394" i="2" s="1"/>
  <c r="H1410" i="2"/>
  <c r="I1410" i="2" s="1"/>
  <c r="H1426" i="2"/>
  <c r="I1426" i="2" s="1"/>
  <c r="H1442" i="2"/>
  <c r="I1442" i="2" s="1"/>
  <c r="H1458" i="2"/>
  <c r="I1458" i="2" s="1"/>
  <c r="H1474" i="2"/>
  <c r="I1474" i="2" s="1"/>
  <c r="H1490" i="2"/>
  <c r="I1490" i="2" s="1"/>
  <c r="H1506" i="2"/>
  <c r="I1506" i="2" s="1"/>
  <c r="H1522" i="2"/>
  <c r="I1522" i="2" s="1"/>
  <c r="H1538" i="2"/>
  <c r="I1538" i="2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22" i="1" s="1"/>
  <c r="H829" i="2"/>
  <c r="I829" i="2" s="1"/>
  <c r="H838" i="1" s="1"/>
  <c r="H845" i="2"/>
  <c r="I845" i="2" s="1"/>
  <c r="H854" i="1" s="1"/>
  <c r="H861" i="2"/>
  <c r="I861" i="2" s="1"/>
  <c r="H870" i="1" s="1"/>
  <c r="H877" i="2"/>
  <c r="I877" i="2" s="1"/>
  <c r="H886" i="1" s="1"/>
  <c r="H893" i="2"/>
  <c r="I893" i="2" s="1"/>
  <c r="H902" i="1" s="1"/>
  <c r="H909" i="2"/>
  <c r="I909" i="2" s="1"/>
  <c r="H918" i="1" s="1"/>
  <c r="H925" i="2"/>
  <c r="I925" i="2" s="1"/>
  <c r="H934" i="1" s="1"/>
  <c r="H941" i="2"/>
  <c r="I941" i="2" s="1"/>
  <c r="H950" i="1" s="1"/>
  <c r="H957" i="2"/>
  <c r="I957" i="2" s="1"/>
  <c r="H966" i="1" s="1"/>
  <c r="H973" i="2"/>
  <c r="I973" i="2" s="1"/>
  <c r="H982" i="1" s="1"/>
  <c r="H989" i="2"/>
  <c r="I989" i="2" s="1"/>
  <c r="H998" i="1" s="1"/>
  <c r="H1005" i="2"/>
  <c r="I1005" i="2" s="1"/>
  <c r="H1014" i="1" s="1"/>
  <c r="H1021" i="2"/>
  <c r="I1021" i="2" s="1"/>
  <c r="H1032" i="1" s="1"/>
  <c r="H1037" i="2"/>
  <c r="I1037" i="2" s="1"/>
  <c r="H1048" i="1" s="1"/>
  <c r="H1053" i="2"/>
  <c r="I1053" i="2" s="1"/>
  <c r="H1064" i="1" s="1"/>
  <c r="H1069" i="2"/>
  <c r="I1069" i="2" s="1"/>
  <c r="H1080" i="1" s="1"/>
  <c r="H1085" i="2"/>
  <c r="I1085" i="2" s="1"/>
  <c r="H1096" i="1" s="1"/>
  <c r="H1101" i="2"/>
  <c r="I1101" i="2" s="1"/>
  <c r="H1112" i="1" s="1"/>
  <c r="H1117" i="2"/>
  <c r="I1117" i="2" s="1"/>
  <c r="H1128" i="1" s="1"/>
  <c r="H1133" i="2"/>
  <c r="I1133" i="2" s="1"/>
  <c r="H1144" i="1" s="1"/>
  <c r="H1149" i="2"/>
  <c r="I1149" i="2" s="1"/>
  <c r="H1160" i="1" s="1"/>
  <c r="H1165" i="2"/>
  <c r="I1165" i="2" s="1"/>
  <c r="H1181" i="2"/>
  <c r="I1181" i="2" s="1"/>
  <c r="H1197" i="2"/>
  <c r="I1197" i="2" s="1"/>
  <c r="H1213" i="2"/>
  <c r="I1213" i="2" s="1"/>
  <c r="H1229" i="2"/>
  <c r="I1229" i="2" s="1"/>
  <c r="H1245" i="2"/>
  <c r="I1245" i="2" s="1"/>
  <c r="H1261" i="2"/>
  <c r="I1261" i="2" s="1"/>
  <c r="H1277" i="2"/>
  <c r="I1277" i="2" s="1"/>
  <c r="H1293" i="2"/>
  <c r="I1293" i="2" s="1"/>
  <c r="H1309" i="2"/>
  <c r="I1309" i="2" s="1"/>
  <c r="H1325" i="2"/>
  <c r="I1325" i="2" s="1"/>
  <c r="H1341" i="2"/>
  <c r="I1341" i="2" s="1"/>
  <c r="H1357" i="2"/>
  <c r="I1357" i="2" s="1"/>
  <c r="H1373" i="2"/>
  <c r="I1373" i="2" s="1"/>
  <c r="H1389" i="2"/>
  <c r="I1389" i="2" s="1"/>
  <c r="H1405" i="2"/>
  <c r="I1405" i="2" s="1"/>
  <c r="H1421" i="2"/>
  <c r="I1421" i="2" s="1"/>
  <c r="H1437" i="2"/>
  <c r="I1437" i="2" s="1"/>
  <c r="H1453" i="2"/>
  <c r="I1453" i="2" s="1"/>
  <c r="H1469" i="2"/>
  <c r="I1469" i="2" s="1"/>
  <c r="H1485" i="2"/>
  <c r="I1485" i="2" s="1"/>
  <c r="H1501" i="2"/>
  <c r="I1501" i="2" s="1"/>
  <c r="H1517" i="2"/>
  <c r="I1517" i="2" s="1"/>
  <c r="H1533" i="2"/>
  <c r="I1533" i="2" s="1"/>
  <c r="H1549" i="2"/>
  <c r="I1549" i="2" s="1"/>
  <c r="H1565" i="2"/>
  <c r="I1565" i="2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23" i="1" s="1"/>
  <c r="H830" i="2"/>
  <c r="I830" i="2" s="1"/>
  <c r="H839" i="1" s="1"/>
  <c r="H846" i="2"/>
  <c r="I846" i="2" s="1"/>
  <c r="H855" i="1" s="1"/>
  <c r="H862" i="2"/>
  <c r="I862" i="2" s="1"/>
  <c r="H871" i="1" s="1"/>
  <c r="H878" i="2"/>
  <c r="I878" i="2" s="1"/>
  <c r="H887" i="1" s="1"/>
  <c r="H894" i="2"/>
  <c r="I894" i="2" s="1"/>
  <c r="H903" i="1" s="1"/>
  <c r="H910" i="2"/>
  <c r="I910" i="2" s="1"/>
  <c r="H919" i="1" s="1"/>
  <c r="H926" i="2"/>
  <c r="I926" i="2" s="1"/>
  <c r="H935" i="1" s="1"/>
  <c r="H942" i="2"/>
  <c r="I942" i="2" s="1"/>
  <c r="H951" i="1" s="1"/>
  <c r="H958" i="2"/>
  <c r="I958" i="2" s="1"/>
  <c r="H967" i="1" s="1"/>
  <c r="H974" i="2"/>
  <c r="I974" i="2" s="1"/>
  <c r="H983" i="1" s="1"/>
  <c r="H990" i="2"/>
  <c r="I990" i="2" s="1"/>
  <c r="H999" i="1" s="1"/>
  <c r="H1006" i="2"/>
  <c r="I1006" i="2" s="1"/>
  <c r="H1015" i="1" s="1"/>
  <c r="H1022" i="2"/>
  <c r="I1022" i="2" s="1"/>
  <c r="H1033" i="1" s="1"/>
  <c r="H1038" i="2"/>
  <c r="I1038" i="2" s="1"/>
  <c r="H1049" i="1" s="1"/>
  <c r="H1054" i="2"/>
  <c r="I1054" i="2" s="1"/>
  <c r="H1065" i="1" s="1"/>
  <c r="H1070" i="2"/>
  <c r="I1070" i="2" s="1"/>
  <c r="H1081" i="1" s="1"/>
  <c r="H1086" i="2"/>
  <c r="I1086" i="2" s="1"/>
  <c r="H1097" i="1" s="1"/>
  <c r="H1102" i="2"/>
  <c r="I1102" i="2" s="1"/>
  <c r="H1113" i="1" s="1"/>
  <c r="H1118" i="2"/>
  <c r="I1118" i="2" s="1"/>
  <c r="H1129" i="1" s="1"/>
  <c r="H1134" i="2"/>
  <c r="I1134" i="2" s="1"/>
  <c r="H1145" i="1" s="1"/>
  <c r="H1150" i="2"/>
  <c r="I1150" i="2" s="1"/>
  <c r="H1161" i="1" s="1"/>
  <c r="H1166" i="2"/>
  <c r="I1166" i="2" s="1"/>
  <c r="H1182" i="2"/>
  <c r="I1182" i="2" s="1"/>
  <c r="H1198" i="2"/>
  <c r="I1198" i="2" s="1"/>
  <c r="H1214" i="2"/>
  <c r="I1214" i="2" s="1"/>
  <c r="H1230" i="2"/>
  <c r="I1230" i="2" s="1"/>
  <c r="H1246" i="2"/>
  <c r="I1246" i="2" s="1"/>
  <c r="H1262" i="2"/>
  <c r="I1262" i="2" s="1"/>
  <c r="H1278" i="2"/>
  <c r="I1278" i="2" s="1"/>
  <c r="H1294" i="2"/>
  <c r="I1294" i="2" s="1"/>
  <c r="H1310" i="2"/>
  <c r="I1310" i="2" s="1"/>
  <c r="H1326" i="2"/>
  <c r="I1326" i="2" s="1"/>
  <c r="H1342" i="2"/>
  <c r="I1342" i="2" s="1"/>
  <c r="H1358" i="2"/>
  <c r="I1358" i="2" s="1"/>
  <c r="H1374" i="2"/>
  <c r="I1374" i="2" s="1"/>
  <c r="H1390" i="2"/>
  <c r="I1390" i="2" s="1"/>
  <c r="H1406" i="2"/>
  <c r="I1406" i="2" s="1"/>
  <c r="H1422" i="2"/>
  <c r="I1422" i="2" s="1"/>
  <c r="H1438" i="2"/>
  <c r="I1438" i="2" s="1"/>
  <c r="H1454" i="2"/>
  <c r="I1454" i="2" s="1"/>
  <c r="H1470" i="2"/>
  <c r="I1470" i="2" s="1"/>
  <c r="H1486" i="2"/>
  <c r="I1486" i="2" s="1"/>
  <c r="H1502" i="2"/>
  <c r="I1502" i="2" s="1"/>
  <c r="H1518" i="2"/>
  <c r="I1518" i="2" s="1"/>
  <c r="H1534" i="2"/>
  <c r="I1534" i="2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25" i="1" s="1"/>
  <c r="H840" i="2"/>
  <c r="I840" i="2" s="1"/>
  <c r="H849" i="1" s="1"/>
  <c r="H864" i="2"/>
  <c r="I864" i="2" s="1"/>
  <c r="H873" i="1" s="1"/>
  <c r="H920" i="2"/>
  <c r="I920" i="2" s="1"/>
  <c r="H929" i="1" s="1"/>
  <c r="H944" i="2"/>
  <c r="I944" i="2" s="1"/>
  <c r="H953" i="1" s="1"/>
  <c r="H968" i="2"/>
  <c r="I968" i="2" s="1"/>
  <c r="H976" i="1" s="1"/>
  <c r="H992" i="2"/>
  <c r="I992" i="2" s="1"/>
  <c r="H1001" i="1" s="1"/>
  <c r="H1048" i="2"/>
  <c r="I1048" i="2" s="1"/>
  <c r="H1059" i="1" s="1"/>
  <c r="H1072" i="2"/>
  <c r="I1072" i="2" s="1"/>
  <c r="H1083" i="1" s="1"/>
  <c r="H1096" i="2"/>
  <c r="I1096" i="2" s="1"/>
  <c r="H1107" i="1" s="1"/>
  <c r="H1120" i="2"/>
  <c r="I1120" i="2" s="1"/>
  <c r="H1131" i="1" s="1"/>
  <c r="H1176" i="2"/>
  <c r="I1176" i="2" s="1"/>
  <c r="H1200" i="2"/>
  <c r="I1200" i="2" s="1"/>
  <c r="H1224" i="2"/>
  <c r="I1224" i="2" s="1"/>
  <c r="H1248" i="2"/>
  <c r="I1248" i="2" s="1"/>
  <c r="H1304" i="2"/>
  <c r="I1304" i="2" s="1"/>
  <c r="H1328" i="2"/>
  <c r="I1328" i="2" s="1"/>
  <c r="H1352" i="2"/>
  <c r="I1352" i="2" s="1"/>
  <c r="H1376" i="2"/>
  <c r="I1376" i="2" s="1"/>
  <c r="H1432" i="2"/>
  <c r="I1432" i="2" s="1"/>
  <c r="H1456" i="2"/>
  <c r="I1456" i="2" s="1"/>
  <c r="H1480" i="2"/>
  <c r="I1480" i="2" s="1"/>
  <c r="H1504" i="2"/>
  <c r="I1504" i="2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78" i="1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6" i="1" s="1"/>
  <c r="H831" i="2"/>
  <c r="I831" i="2" s="1"/>
  <c r="H840" i="1" s="1"/>
  <c r="H855" i="2"/>
  <c r="I855" i="2" s="1"/>
  <c r="H864" i="1" s="1"/>
  <c r="H911" i="2"/>
  <c r="I911" i="2" s="1"/>
  <c r="H920" i="1" s="1"/>
  <c r="H935" i="2"/>
  <c r="I935" i="2" s="1"/>
  <c r="H944" i="1" s="1"/>
  <c r="H959" i="2"/>
  <c r="I959" i="2" s="1"/>
  <c r="H968" i="1" s="1"/>
  <c r="H983" i="2"/>
  <c r="I983" i="2" s="1"/>
  <c r="H992" i="1" s="1"/>
  <c r="H1039" i="2"/>
  <c r="I1039" i="2" s="1"/>
  <c r="H1050" i="1" s="1"/>
  <c r="H1063" i="2"/>
  <c r="I1063" i="2" s="1"/>
  <c r="H1074" i="1" s="1"/>
  <c r="H1087" i="2"/>
  <c r="I1087" i="2" s="1"/>
  <c r="H1098" i="1" s="1"/>
  <c r="H1111" i="2"/>
  <c r="I1111" i="2" s="1"/>
  <c r="H1122" i="1" s="1"/>
  <c r="H1167" i="2"/>
  <c r="I1167" i="2" s="1"/>
  <c r="H1191" i="2"/>
  <c r="I1191" i="2" s="1"/>
  <c r="H1215" i="2"/>
  <c r="I1215" i="2" s="1"/>
  <c r="H1239" i="2"/>
  <c r="I1239" i="2" s="1"/>
  <c r="H1295" i="2"/>
  <c r="I1295" i="2" s="1"/>
  <c r="H1319" i="2"/>
  <c r="I1319" i="2" s="1"/>
  <c r="H1343" i="2"/>
  <c r="I1343" i="2" s="1"/>
  <c r="H1367" i="2"/>
  <c r="I1367" i="2" s="1"/>
  <c r="H1423" i="2"/>
  <c r="I1423" i="2" s="1"/>
  <c r="H1447" i="2"/>
  <c r="I1447" i="2" s="1"/>
  <c r="H1471" i="2"/>
  <c r="I1471" i="2" s="1"/>
  <c r="H1495" i="2"/>
  <c r="I1495" i="2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28" i="2"/>
  <c r="I828" i="2" s="1"/>
  <c r="H837" i="1" s="1"/>
  <c r="H852" i="2"/>
  <c r="I852" i="2" s="1"/>
  <c r="H861" i="1" s="1"/>
  <c r="H908" i="2"/>
  <c r="I908" i="2" s="1"/>
  <c r="H917" i="1" s="1"/>
  <c r="H932" i="2"/>
  <c r="I932" i="2" s="1"/>
  <c r="H941" i="1" s="1"/>
  <c r="H956" i="2"/>
  <c r="I956" i="2" s="1"/>
  <c r="H965" i="1" s="1"/>
  <c r="H980" i="2"/>
  <c r="I980" i="2" s="1"/>
  <c r="H989" i="1" s="1"/>
  <c r="H1036" i="2"/>
  <c r="I1036" i="2" s="1"/>
  <c r="H1047" i="1" s="1"/>
  <c r="H1060" i="2"/>
  <c r="I1060" i="2" s="1"/>
  <c r="H1071" i="1" s="1"/>
  <c r="H1084" i="2"/>
  <c r="I1084" i="2" s="1"/>
  <c r="H1095" i="1" s="1"/>
  <c r="H1108" i="2"/>
  <c r="I1108" i="2" s="1"/>
  <c r="H1119" i="1" s="1"/>
  <c r="H1164" i="2"/>
  <c r="I1164" i="2" s="1"/>
  <c r="H1188" i="2"/>
  <c r="I1188" i="2" s="1"/>
  <c r="H1212" i="2"/>
  <c r="I1212" i="2" s="1"/>
  <c r="H1236" i="2"/>
  <c r="I1236" i="2" s="1"/>
  <c r="H1292" i="2"/>
  <c r="I1292" i="2" s="1"/>
  <c r="H1316" i="2"/>
  <c r="I1316" i="2" s="1"/>
  <c r="H1340" i="2"/>
  <c r="I1340" i="2" s="1"/>
  <c r="H1364" i="2"/>
  <c r="I1364" i="2" s="1"/>
  <c r="H1420" i="2"/>
  <c r="I1420" i="2" s="1"/>
  <c r="H1444" i="2"/>
  <c r="I1444" i="2" s="1"/>
  <c r="H1468" i="2"/>
  <c r="I1468" i="2" s="1"/>
  <c r="H1492" i="2"/>
  <c r="I1492" i="2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454" i="1" s="1"/>
  <c r="H311" i="2"/>
  <c r="I311" i="2" s="1"/>
  <c r="H314" i="1" s="1"/>
  <c r="H2359" i="2"/>
  <c r="I2359" i="2" s="1"/>
  <c r="H2439" i="2"/>
  <c r="I2439" i="2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8" i="1" s="1"/>
  <c r="H857" i="2"/>
  <c r="I857" i="2" s="1"/>
  <c r="H866" i="1" s="1"/>
  <c r="H905" i="2"/>
  <c r="I905" i="2" s="1"/>
  <c r="H914" i="1" s="1"/>
  <c r="H977" i="2"/>
  <c r="I977" i="2" s="1"/>
  <c r="H986" i="1" s="1"/>
  <c r="H1017" i="2"/>
  <c r="I1017" i="2" s="1"/>
  <c r="H1026" i="1" s="1"/>
  <c r="H1105" i="2"/>
  <c r="I1105" i="2" s="1"/>
  <c r="H1116" i="1" s="1"/>
  <c r="H1185" i="2"/>
  <c r="I1185" i="2" s="1"/>
  <c r="H1297" i="2"/>
  <c r="I1297" i="2" s="1"/>
  <c r="H1377" i="2"/>
  <c r="I1377" i="2" s="1"/>
  <c r="H1489" i="2"/>
  <c r="I1489" i="2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310" i="1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42" i="1" s="1"/>
  <c r="H897" i="2"/>
  <c r="I897" i="2" s="1"/>
  <c r="H906" i="1" s="1"/>
  <c r="H985" i="2"/>
  <c r="I985" i="2" s="1"/>
  <c r="H994" i="1" s="1"/>
  <c r="H1073" i="2"/>
  <c r="I1073" i="2" s="1"/>
  <c r="H1084" i="1" s="1"/>
  <c r="H1153" i="2"/>
  <c r="I1153" i="2" s="1"/>
  <c r="H1164" i="1" s="1"/>
  <c r="H1249" i="2"/>
  <c r="I1249" i="2" s="1"/>
  <c r="H1353" i="2"/>
  <c r="I1353" i="2" s="1"/>
  <c r="H1449" i="2"/>
  <c r="I1449" i="2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32" i="1" s="1"/>
  <c r="H1217" i="2"/>
  <c r="I1217" i="2" s="1"/>
  <c r="H1313" i="2"/>
  <c r="I1313" i="2" s="1"/>
  <c r="H1409" i="2"/>
  <c r="I1409" i="2" s="1"/>
  <c r="H1505" i="2"/>
  <c r="I1505" i="2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390" i="1" s="1"/>
  <c r="H2436" i="2"/>
  <c r="I2436" i="2" s="1"/>
  <c r="H2532" i="2"/>
  <c r="I2532" i="2" s="1"/>
  <c r="H595" i="2"/>
  <c r="I595" i="2" s="1"/>
  <c r="H598" i="1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518" i="1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33" i="1" s="1"/>
  <c r="H848" i="2"/>
  <c r="I848" i="2" s="1"/>
  <c r="H857" i="1" s="1"/>
  <c r="H872" i="2"/>
  <c r="I872" i="2" s="1"/>
  <c r="H881" i="1" s="1"/>
  <c r="H896" i="2"/>
  <c r="I896" i="2" s="1"/>
  <c r="H905" i="1" s="1"/>
  <c r="H952" i="2"/>
  <c r="I952" i="2" s="1"/>
  <c r="H961" i="1" s="1"/>
  <c r="H976" i="2"/>
  <c r="I976" i="2" s="1"/>
  <c r="H985" i="1" s="1"/>
  <c r="H1000" i="2"/>
  <c r="I1000" i="2" s="1"/>
  <c r="H1009" i="1" s="1"/>
  <c r="H1024" i="2"/>
  <c r="I1024" i="2" s="1"/>
  <c r="H1027" i="1" s="1"/>
  <c r="H1080" i="2"/>
  <c r="I1080" i="2" s="1"/>
  <c r="H1091" i="1" s="1"/>
  <c r="H1104" i="2"/>
  <c r="I1104" i="2" s="1"/>
  <c r="H1115" i="1" s="1"/>
  <c r="H1128" i="2"/>
  <c r="I1128" i="2" s="1"/>
  <c r="H1139" i="1" s="1"/>
  <c r="H1152" i="2"/>
  <c r="I1152" i="2" s="1"/>
  <c r="H1163" i="1" s="1"/>
  <c r="H1208" i="2"/>
  <c r="I1208" i="2" s="1"/>
  <c r="H1232" i="2"/>
  <c r="I1232" i="2" s="1"/>
  <c r="H1256" i="2"/>
  <c r="I1256" i="2" s="1"/>
  <c r="H1280" i="2"/>
  <c r="I1280" i="2" s="1"/>
  <c r="H1336" i="2"/>
  <c r="I1336" i="2" s="1"/>
  <c r="H1360" i="2"/>
  <c r="I1360" i="2" s="1"/>
  <c r="H1384" i="2"/>
  <c r="I1384" i="2" s="1"/>
  <c r="H1408" i="2"/>
  <c r="I1408" i="2" s="1"/>
  <c r="H1464" i="2"/>
  <c r="I1464" i="2" s="1"/>
  <c r="H1488" i="2"/>
  <c r="I1488" i="2" s="1"/>
  <c r="H1512" i="2"/>
  <c r="I1512" i="2" s="1"/>
  <c r="H1536" i="2"/>
  <c r="I1536" i="2" s="1"/>
  <c r="H1688" i="2"/>
  <c r="I1688" i="2" s="1"/>
  <c r="H1712" i="2"/>
  <c r="I1712" i="2" s="1"/>
  <c r="H1736" i="2"/>
  <c r="I1736" i="2" s="1"/>
  <c r="H1760" i="2"/>
  <c r="I1760" i="2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24" i="1" s="1"/>
  <c r="H839" i="2"/>
  <c r="I839" i="2" s="1"/>
  <c r="H848" i="1" s="1"/>
  <c r="H863" i="2"/>
  <c r="I863" i="2" s="1"/>
  <c r="H872" i="1" s="1"/>
  <c r="H887" i="2"/>
  <c r="I887" i="2" s="1"/>
  <c r="H896" i="1" s="1"/>
  <c r="H943" i="2"/>
  <c r="I943" i="2" s="1"/>
  <c r="H952" i="1" s="1"/>
  <c r="H967" i="2"/>
  <c r="I967" i="2" s="1"/>
  <c r="H991" i="2"/>
  <c r="I991" i="2" s="1"/>
  <c r="H1000" i="1" s="1"/>
  <c r="H1015" i="2"/>
  <c r="I1015" i="2" s="1"/>
  <c r="H1024" i="1" s="1"/>
  <c r="H1071" i="2"/>
  <c r="I1071" i="2" s="1"/>
  <c r="H1082" i="1" s="1"/>
  <c r="H1095" i="2"/>
  <c r="I1095" i="2" s="1"/>
  <c r="H1106" i="1" s="1"/>
  <c r="H1119" i="2"/>
  <c r="I1119" i="2" s="1"/>
  <c r="H1130" i="1" s="1"/>
  <c r="H1143" i="2"/>
  <c r="I1143" i="2" s="1"/>
  <c r="H1154" i="1" s="1"/>
  <c r="H1199" i="2"/>
  <c r="I1199" i="2" s="1"/>
  <c r="H1223" i="2"/>
  <c r="I1223" i="2" s="1"/>
  <c r="H1247" i="2"/>
  <c r="I1247" i="2" s="1"/>
  <c r="H1271" i="2"/>
  <c r="I1271" i="2" s="1"/>
  <c r="H1327" i="2"/>
  <c r="I1327" i="2" s="1"/>
  <c r="H1351" i="2"/>
  <c r="I1351" i="2" s="1"/>
  <c r="H1375" i="2"/>
  <c r="I1375" i="2" s="1"/>
  <c r="H1399" i="2"/>
  <c r="I1399" i="2" s="1"/>
  <c r="H1455" i="2"/>
  <c r="I1455" i="2" s="1"/>
  <c r="H1479" i="2"/>
  <c r="I1479" i="2" s="1"/>
  <c r="H1503" i="2"/>
  <c r="I1503" i="2" s="1"/>
  <c r="H1527" i="2"/>
  <c r="I1527" i="2" s="1"/>
  <c r="H1679" i="2"/>
  <c r="I1679" i="2" s="1"/>
  <c r="H1703" i="2"/>
  <c r="I1703" i="2" s="1"/>
  <c r="H1727" i="2"/>
  <c r="I1727" i="2" s="1"/>
  <c r="H1751" i="2"/>
  <c r="I1751" i="2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21" i="1" s="1"/>
  <c r="H836" i="2"/>
  <c r="I836" i="2" s="1"/>
  <c r="H845" i="1" s="1"/>
  <c r="H860" i="2"/>
  <c r="I860" i="2" s="1"/>
  <c r="H869" i="1" s="1"/>
  <c r="H884" i="2"/>
  <c r="I884" i="2" s="1"/>
  <c r="H893" i="1" s="1"/>
  <c r="H940" i="2"/>
  <c r="I940" i="2" s="1"/>
  <c r="H949" i="1" s="1"/>
  <c r="H964" i="2"/>
  <c r="I964" i="2" s="1"/>
  <c r="H973" i="1" s="1"/>
  <c r="H988" i="2"/>
  <c r="I988" i="2" s="1"/>
  <c r="H997" i="1" s="1"/>
  <c r="H1012" i="2"/>
  <c r="I1012" i="2" s="1"/>
  <c r="H1021" i="1" s="1"/>
  <c r="H1068" i="2"/>
  <c r="I1068" i="2" s="1"/>
  <c r="H1079" i="1" s="1"/>
  <c r="H1092" i="2"/>
  <c r="I1092" i="2" s="1"/>
  <c r="H1103" i="1" s="1"/>
  <c r="H1116" i="2"/>
  <c r="I1116" i="2" s="1"/>
  <c r="H1127" i="1" s="1"/>
  <c r="H1140" i="2"/>
  <c r="I1140" i="2" s="1"/>
  <c r="H1151" i="1" s="1"/>
  <c r="H1196" i="2"/>
  <c r="I1196" i="2" s="1"/>
  <c r="H1220" i="2"/>
  <c r="I1220" i="2" s="1"/>
  <c r="H1244" i="2"/>
  <c r="I1244" i="2" s="1"/>
  <c r="H1268" i="2"/>
  <c r="I1268" i="2" s="1"/>
  <c r="H1324" i="2"/>
  <c r="I1324" i="2" s="1"/>
  <c r="H1348" i="2"/>
  <c r="I1348" i="2" s="1"/>
  <c r="H1372" i="2"/>
  <c r="I1372" i="2" s="1"/>
  <c r="H1396" i="2"/>
  <c r="I1396" i="2" s="1"/>
  <c r="H1452" i="2"/>
  <c r="I1452" i="2" s="1"/>
  <c r="H1476" i="2"/>
  <c r="I1476" i="2" s="1"/>
  <c r="H1500" i="2"/>
  <c r="I1500" i="2" s="1"/>
  <c r="H1524" i="2"/>
  <c r="I1524" i="2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534" i="1" s="1"/>
  <c r="H147" i="2"/>
  <c r="I147" i="2" s="1"/>
  <c r="H150" i="1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34" i="1" s="1"/>
  <c r="H873" i="2"/>
  <c r="I873" i="2" s="1"/>
  <c r="H882" i="1" s="1"/>
  <c r="H921" i="2"/>
  <c r="I921" i="2" s="1"/>
  <c r="H930" i="1" s="1"/>
  <c r="H961" i="2"/>
  <c r="I961" i="2" s="1"/>
  <c r="H970" i="1" s="1"/>
  <c r="H993" i="2"/>
  <c r="I993" i="2" s="1"/>
  <c r="H1002" i="1" s="1"/>
  <c r="H1065" i="2"/>
  <c r="I1065" i="2" s="1"/>
  <c r="H1076" i="1" s="1"/>
  <c r="H1129" i="2"/>
  <c r="I1129" i="2" s="1"/>
  <c r="H1140" i="1" s="1"/>
  <c r="H1257" i="2"/>
  <c r="I1257" i="2" s="1"/>
  <c r="H1321" i="2"/>
  <c r="I1321" i="2" s="1"/>
  <c r="H1441" i="2"/>
  <c r="I1441" i="2" s="1"/>
  <c r="H1513" i="2"/>
  <c r="I1513" i="2" s="1"/>
  <c r="H1729" i="2"/>
  <c r="I1729" i="2" s="1"/>
  <c r="H2385" i="2"/>
  <c r="I2385" i="2" s="1"/>
  <c r="H2433" i="2"/>
  <c r="I2433" i="2" s="1"/>
  <c r="H2513" i="2"/>
  <c r="I2513" i="2" s="1"/>
  <c r="H467" i="2"/>
  <c r="I467" i="2" s="1"/>
  <c r="H470" i="1" s="1"/>
  <c r="H2396" i="2"/>
  <c r="I2396" i="2" s="1"/>
  <c r="H2516" i="2"/>
  <c r="I2516" i="2" s="1"/>
  <c r="H771" i="2"/>
  <c r="I771" i="2" s="1"/>
  <c r="H774" i="1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8" i="1" s="1"/>
  <c r="H913" i="2"/>
  <c r="I913" i="2" s="1"/>
  <c r="H922" i="1" s="1"/>
  <c r="H1009" i="2"/>
  <c r="I1009" i="2" s="1"/>
  <c r="H1018" i="1" s="1"/>
  <c r="H1089" i="2"/>
  <c r="I1089" i="2" s="1"/>
  <c r="H1100" i="1" s="1"/>
  <c r="H1177" i="2"/>
  <c r="I1177" i="2" s="1"/>
  <c r="H1281" i="2"/>
  <c r="I1281" i="2" s="1"/>
  <c r="H1369" i="2"/>
  <c r="I1369" i="2" s="1"/>
  <c r="H1473" i="2"/>
  <c r="I1473" i="2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56" i="1" s="1"/>
  <c r="H1241" i="2"/>
  <c r="I1241" i="2" s="1"/>
  <c r="H1337" i="2"/>
  <c r="I1337" i="2" s="1"/>
  <c r="H1433" i="2"/>
  <c r="I1433" i="2" s="1"/>
  <c r="H1529" i="2"/>
  <c r="I1529" i="2" s="1"/>
  <c r="H1721" i="2"/>
  <c r="I1721" i="2" s="1"/>
  <c r="H2409" i="2"/>
  <c r="I2409" i="2" s="1"/>
  <c r="H2473" i="2"/>
  <c r="I2473" i="2" s="1"/>
  <c r="H2537" i="2"/>
  <c r="I2537" i="2" s="1"/>
  <c r="H691" i="2"/>
  <c r="I691" i="2" s="1"/>
  <c r="H694" i="1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50" i="2"/>
  <c r="I1550" i="2" s="1"/>
  <c r="H1556" i="2"/>
  <c r="I1556" i="2" s="1"/>
  <c r="H1561" i="2"/>
  <c r="I1561" i="2" s="1"/>
  <c r="H1567" i="2"/>
  <c r="I1567" i="2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09" i="1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9" i="1" s="1"/>
  <c r="H826" i="2"/>
  <c r="I826" i="2" s="1"/>
  <c r="H835" i="1" s="1"/>
  <c r="H842" i="2"/>
  <c r="I842" i="2" s="1"/>
  <c r="H851" i="1" s="1"/>
  <c r="H858" i="2"/>
  <c r="I858" i="2" s="1"/>
  <c r="H867" i="1" s="1"/>
  <c r="H874" i="2"/>
  <c r="I874" i="2" s="1"/>
  <c r="H883" i="1" s="1"/>
  <c r="H890" i="2"/>
  <c r="I890" i="2" s="1"/>
  <c r="H899" i="1" s="1"/>
  <c r="H906" i="2"/>
  <c r="I906" i="2" s="1"/>
  <c r="H915" i="1" s="1"/>
  <c r="H922" i="2"/>
  <c r="I922" i="2" s="1"/>
  <c r="H931" i="1" s="1"/>
  <c r="H938" i="2"/>
  <c r="I938" i="2" s="1"/>
  <c r="H947" i="1" s="1"/>
  <c r="H954" i="2"/>
  <c r="I954" i="2" s="1"/>
  <c r="H963" i="1" s="1"/>
  <c r="H970" i="2"/>
  <c r="I970" i="2" s="1"/>
  <c r="H979" i="1" s="1"/>
  <c r="H986" i="2"/>
  <c r="I986" i="2" s="1"/>
  <c r="H995" i="1" s="1"/>
  <c r="H1002" i="2"/>
  <c r="I1002" i="2" s="1"/>
  <c r="H1011" i="1" s="1"/>
  <c r="H1018" i="2"/>
  <c r="I1018" i="2" s="1"/>
  <c r="H1029" i="1" s="1"/>
  <c r="H1034" i="2"/>
  <c r="I1034" i="2" s="1"/>
  <c r="H1045" i="1" s="1"/>
  <c r="H1050" i="2"/>
  <c r="I1050" i="2" s="1"/>
  <c r="H1061" i="1" s="1"/>
  <c r="H1066" i="2"/>
  <c r="I1066" i="2" s="1"/>
  <c r="H1077" i="1" s="1"/>
  <c r="H1082" i="2"/>
  <c r="I1082" i="2" s="1"/>
  <c r="H1093" i="1" s="1"/>
  <c r="H1098" i="2"/>
  <c r="I1098" i="2" s="1"/>
  <c r="H1109" i="1" s="1"/>
  <c r="H1114" i="2"/>
  <c r="I1114" i="2" s="1"/>
  <c r="H1125" i="1" s="1"/>
  <c r="H1130" i="2"/>
  <c r="I1130" i="2" s="1"/>
  <c r="H1141" i="1" s="1"/>
  <c r="H1146" i="2"/>
  <c r="I1146" i="2" s="1"/>
  <c r="H1157" i="1" s="1"/>
  <c r="H1162" i="2"/>
  <c r="I1162" i="2" s="1"/>
  <c r="H1178" i="2"/>
  <c r="I1178" i="2" s="1"/>
  <c r="H1194" i="2"/>
  <c r="I1194" i="2" s="1"/>
  <c r="H1210" i="2"/>
  <c r="I1210" i="2" s="1"/>
  <c r="H1226" i="2"/>
  <c r="I1226" i="2" s="1"/>
  <c r="H1242" i="2"/>
  <c r="I1242" i="2" s="1"/>
  <c r="H1258" i="2"/>
  <c r="I1258" i="2" s="1"/>
  <c r="H1274" i="2"/>
  <c r="I1274" i="2" s="1"/>
  <c r="H1290" i="2"/>
  <c r="I1290" i="2" s="1"/>
  <c r="H1306" i="2"/>
  <c r="I1306" i="2" s="1"/>
  <c r="H1322" i="2"/>
  <c r="I1322" i="2" s="1"/>
  <c r="H1338" i="2"/>
  <c r="I1338" i="2" s="1"/>
  <c r="H1354" i="2"/>
  <c r="I1354" i="2" s="1"/>
  <c r="H1370" i="2"/>
  <c r="I1370" i="2" s="1"/>
  <c r="H1386" i="2"/>
  <c r="I1386" i="2" s="1"/>
  <c r="H1402" i="2"/>
  <c r="I1402" i="2" s="1"/>
  <c r="H1418" i="2"/>
  <c r="I1418" i="2" s="1"/>
  <c r="H1434" i="2"/>
  <c r="I1434" i="2" s="1"/>
  <c r="H1450" i="2"/>
  <c r="I1450" i="2" s="1"/>
  <c r="H1466" i="2"/>
  <c r="I1466" i="2" s="1"/>
  <c r="H1482" i="2"/>
  <c r="I1482" i="2" s="1"/>
  <c r="H1498" i="2"/>
  <c r="I1498" i="2" s="1"/>
  <c r="H1514" i="2"/>
  <c r="I1514" i="2" s="1"/>
  <c r="H1530" i="2"/>
  <c r="I1530" i="2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21" i="2"/>
  <c r="I821" i="2" s="1"/>
  <c r="H830" i="1" s="1"/>
  <c r="H837" i="2"/>
  <c r="I837" i="2" s="1"/>
  <c r="H846" i="1" s="1"/>
  <c r="H853" i="2"/>
  <c r="I853" i="2" s="1"/>
  <c r="H862" i="1" s="1"/>
  <c r="H869" i="2"/>
  <c r="I869" i="2" s="1"/>
  <c r="H878" i="1" s="1"/>
  <c r="H885" i="2"/>
  <c r="I885" i="2" s="1"/>
  <c r="H894" i="1" s="1"/>
  <c r="H901" i="2"/>
  <c r="I901" i="2" s="1"/>
  <c r="H910" i="1" s="1"/>
  <c r="H917" i="2"/>
  <c r="I917" i="2" s="1"/>
  <c r="H926" i="1" s="1"/>
  <c r="H933" i="2"/>
  <c r="I933" i="2" s="1"/>
  <c r="H942" i="1" s="1"/>
  <c r="H949" i="2"/>
  <c r="I949" i="2" s="1"/>
  <c r="H958" i="1" s="1"/>
  <c r="H965" i="2"/>
  <c r="I965" i="2" s="1"/>
  <c r="H974" i="1" s="1"/>
  <c r="H981" i="2"/>
  <c r="I981" i="2" s="1"/>
  <c r="H990" i="1" s="1"/>
  <c r="H997" i="2"/>
  <c r="I997" i="2" s="1"/>
  <c r="H1006" i="1" s="1"/>
  <c r="H1013" i="2"/>
  <c r="I1013" i="2" s="1"/>
  <c r="H1022" i="1" s="1"/>
  <c r="H1029" i="2"/>
  <c r="I1029" i="2" s="1"/>
  <c r="H1040" i="1" s="1"/>
  <c r="H1045" i="2"/>
  <c r="I1045" i="2" s="1"/>
  <c r="H1056" i="1" s="1"/>
  <c r="H1061" i="2"/>
  <c r="I1061" i="2" s="1"/>
  <c r="H1072" i="1" s="1"/>
  <c r="H1077" i="2"/>
  <c r="I1077" i="2" s="1"/>
  <c r="H1088" i="1" s="1"/>
  <c r="H1093" i="2"/>
  <c r="I1093" i="2" s="1"/>
  <c r="H1104" i="1" s="1"/>
  <c r="H1109" i="2"/>
  <c r="I1109" i="2" s="1"/>
  <c r="H1120" i="1" s="1"/>
  <c r="H1125" i="2"/>
  <c r="I1125" i="2" s="1"/>
  <c r="H1136" i="1" s="1"/>
  <c r="H1141" i="2"/>
  <c r="I1141" i="2" s="1"/>
  <c r="H1152" i="1" s="1"/>
  <c r="H1157" i="2"/>
  <c r="I1157" i="2" s="1"/>
  <c r="H1168" i="1" s="1"/>
  <c r="H1173" i="2"/>
  <c r="I1173" i="2" s="1"/>
  <c r="H1189" i="2"/>
  <c r="I1189" i="2" s="1"/>
  <c r="H1205" i="2"/>
  <c r="I1205" i="2" s="1"/>
  <c r="H1221" i="2"/>
  <c r="I1221" i="2" s="1"/>
  <c r="H1237" i="2"/>
  <c r="I1237" i="2" s="1"/>
  <c r="H1253" i="2"/>
  <c r="I1253" i="2" s="1"/>
  <c r="H1269" i="2"/>
  <c r="I1269" i="2" s="1"/>
  <c r="H1285" i="2"/>
  <c r="I1285" i="2" s="1"/>
  <c r="H1301" i="2"/>
  <c r="I1301" i="2" s="1"/>
  <c r="H1317" i="2"/>
  <c r="I1317" i="2" s="1"/>
  <c r="H1333" i="2"/>
  <c r="I1333" i="2" s="1"/>
  <c r="H1349" i="2"/>
  <c r="I1349" i="2" s="1"/>
  <c r="H1365" i="2"/>
  <c r="I1365" i="2" s="1"/>
  <c r="H1381" i="2"/>
  <c r="I1381" i="2" s="1"/>
  <c r="H1397" i="2"/>
  <c r="I1397" i="2" s="1"/>
  <c r="H1413" i="2"/>
  <c r="I1413" i="2" s="1"/>
  <c r="H1429" i="2"/>
  <c r="I1429" i="2" s="1"/>
  <c r="H1445" i="2"/>
  <c r="I1445" i="2" s="1"/>
  <c r="H1461" i="2"/>
  <c r="I1461" i="2" s="1"/>
  <c r="H1477" i="2"/>
  <c r="I1477" i="2" s="1"/>
  <c r="H1493" i="2"/>
  <c r="I1493" i="2" s="1"/>
  <c r="H1509" i="2"/>
  <c r="I1509" i="2" s="1"/>
  <c r="H1525" i="2"/>
  <c r="I1525" i="2" s="1"/>
  <c r="H1541" i="2"/>
  <c r="I1541" i="2" s="1"/>
  <c r="H1557" i="2"/>
  <c r="I1557" i="2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31" i="1" s="1"/>
  <c r="H838" i="2"/>
  <c r="I838" i="2" s="1"/>
  <c r="H847" i="1" s="1"/>
  <c r="H854" i="2"/>
  <c r="I854" i="2" s="1"/>
  <c r="H863" i="1" s="1"/>
  <c r="H870" i="2"/>
  <c r="I870" i="2" s="1"/>
  <c r="H879" i="1" s="1"/>
  <c r="H886" i="2"/>
  <c r="I886" i="2" s="1"/>
  <c r="H895" i="1" s="1"/>
  <c r="H902" i="2"/>
  <c r="I902" i="2" s="1"/>
  <c r="H911" i="1" s="1"/>
  <c r="H918" i="2"/>
  <c r="I918" i="2" s="1"/>
  <c r="H927" i="1" s="1"/>
  <c r="H934" i="2"/>
  <c r="I934" i="2" s="1"/>
  <c r="H943" i="1" s="1"/>
  <c r="H950" i="2"/>
  <c r="I950" i="2" s="1"/>
  <c r="H959" i="1" s="1"/>
  <c r="H966" i="2"/>
  <c r="I966" i="2" s="1"/>
  <c r="H975" i="1" s="1"/>
  <c r="H982" i="2"/>
  <c r="I982" i="2" s="1"/>
  <c r="H991" i="1" s="1"/>
  <c r="H998" i="2"/>
  <c r="I998" i="2" s="1"/>
  <c r="H1007" i="1" s="1"/>
  <c r="H1014" i="2"/>
  <c r="I1014" i="2" s="1"/>
  <c r="H1023" i="1" s="1"/>
  <c r="H1030" i="2"/>
  <c r="I1030" i="2" s="1"/>
  <c r="H1041" i="1" s="1"/>
  <c r="H1046" i="2"/>
  <c r="I1046" i="2" s="1"/>
  <c r="H1057" i="1" s="1"/>
  <c r="H1062" i="2"/>
  <c r="I1062" i="2" s="1"/>
  <c r="H1073" i="1" s="1"/>
  <c r="H1078" i="2"/>
  <c r="I1078" i="2" s="1"/>
  <c r="H1089" i="1" s="1"/>
  <c r="H1094" i="2"/>
  <c r="I1094" i="2" s="1"/>
  <c r="H1105" i="1" s="1"/>
  <c r="H1110" i="2"/>
  <c r="I1110" i="2" s="1"/>
  <c r="H1121" i="1" s="1"/>
  <c r="H1126" i="2"/>
  <c r="I1126" i="2" s="1"/>
  <c r="H1137" i="1" s="1"/>
  <c r="H1142" i="2"/>
  <c r="I1142" i="2" s="1"/>
  <c r="H1153" i="1" s="1"/>
  <c r="H1158" i="2"/>
  <c r="I1158" i="2" s="1"/>
  <c r="H1169" i="1" s="1"/>
  <c r="H1174" i="2"/>
  <c r="I1174" i="2" s="1"/>
  <c r="H1190" i="2"/>
  <c r="I1190" i="2" s="1"/>
  <c r="H1206" i="2"/>
  <c r="I1206" i="2" s="1"/>
  <c r="H1222" i="2"/>
  <c r="I1222" i="2" s="1"/>
  <c r="H1238" i="2"/>
  <c r="I1238" i="2" s="1"/>
  <c r="H1254" i="2"/>
  <c r="I1254" i="2" s="1"/>
  <c r="H1270" i="2"/>
  <c r="I1270" i="2" s="1"/>
  <c r="H1286" i="2"/>
  <c r="I1286" i="2" s="1"/>
  <c r="H1302" i="2"/>
  <c r="I1302" i="2" s="1"/>
  <c r="H1318" i="2"/>
  <c r="I1318" i="2" s="1"/>
  <c r="H1334" i="2"/>
  <c r="I1334" i="2" s="1"/>
  <c r="H1350" i="2"/>
  <c r="I1350" i="2" s="1"/>
  <c r="H1366" i="2"/>
  <c r="I1366" i="2" s="1"/>
  <c r="H1382" i="2"/>
  <c r="I1382" i="2" s="1"/>
  <c r="H1398" i="2"/>
  <c r="I1398" i="2" s="1"/>
  <c r="H1414" i="2"/>
  <c r="I1414" i="2" s="1"/>
  <c r="H1430" i="2"/>
  <c r="I1430" i="2" s="1"/>
  <c r="H1446" i="2"/>
  <c r="I1446" i="2" s="1"/>
  <c r="H1462" i="2"/>
  <c r="I1462" i="2" s="1"/>
  <c r="H1478" i="2"/>
  <c r="I1478" i="2" s="1"/>
  <c r="H1494" i="2"/>
  <c r="I1494" i="2" s="1"/>
  <c r="H1510" i="2"/>
  <c r="I1510" i="2" s="1"/>
  <c r="H1526" i="2"/>
  <c r="I1526" i="2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65" i="1" s="1"/>
  <c r="H880" i="2"/>
  <c r="I880" i="2" s="1"/>
  <c r="H889" i="1" s="1"/>
  <c r="H904" i="2"/>
  <c r="I904" i="2" s="1"/>
  <c r="H913" i="1" s="1"/>
  <c r="H928" i="2"/>
  <c r="I928" i="2" s="1"/>
  <c r="H937" i="1" s="1"/>
  <c r="H984" i="2"/>
  <c r="I984" i="2" s="1"/>
  <c r="H993" i="1" s="1"/>
  <c r="H1008" i="2"/>
  <c r="I1008" i="2" s="1"/>
  <c r="H1017" i="1" s="1"/>
  <c r="H1032" i="2"/>
  <c r="I1032" i="2" s="1"/>
  <c r="H1043" i="1" s="1"/>
  <c r="H1056" i="2"/>
  <c r="I1056" i="2" s="1"/>
  <c r="H1067" i="1" s="1"/>
  <c r="H1112" i="2"/>
  <c r="I1112" i="2" s="1"/>
  <c r="H1123" i="1" s="1"/>
  <c r="H1136" i="2"/>
  <c r="I1136" i="2" s="1"/>
  <c r="H1147" i="1" s="1"/>
  <c r="H1160" i="2"/>
  <c r="I1160" i="2" s="1"/>
  <c r="H1171" i="1" s="1"/>
  <c r="H1184" i="2"/>
  <c r="I1184" i="2" s="1"/>
  <c r="H1240" i="2"/>
  <c r="I1240" i="2" s="1"/>
  <c r="H1264" i="2"/>
  <c r="I1264" i="2" s="1"/>
  <c r="H1288" i="2"/>
  <c r="I1288" i="2" s="1"/>
  <c r="H1312" i="2"/>
  <c r="I1312" i="2" s="1"/>
  <c r="H1368" i="2"/>
  <c r="I1368" i="2" s="1"/>
  <c r="H1392" i="2"/>
  <c r="I1392" i="2" s="1"/>
  <c r="H1416" i="2"/>
  <c r="I1416" i="2" s="1"/>
  <c r="H1440" i="2"/>
  <c r="I1440" i="2" s="1"/>
  <c r="H1496" i="2"/>
  <c r="I1496" i="2" s="1"/>
  <c r="H1520" i="2"/>
  <c r="I1520" i="2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6" i="1" s="1"/>
  <c r="H871" i="2"/>
  <c r="I871" i="2" s="1"/>
  <c r="H880" i="1" s="1"/>
  <c r="H895" i="2"/>
  <c r="I895" i="2" s="1"/>
  <c r="H904" i="1" s="1"/>
  <c r="H919" i="2"/>
  <c r="I919" i="2" s="1"/>
  <c r="H928" i="1" s="1"/>
  <c r="H975" i="2"/>
  <c r="I975" i="2" s="1"/>
  <c r="H984" i="1" s="1"/>
  <c r="H999" i="2"/>
  <c r="I999" i="2" s="1"/>
  <c r="H1008" i="1" s="1"/>
  <c r="H1023" i="2"/>
  <c r="I1023" i="2" s="1"/>
  <c r="H1034" i="1" s="1"/>
  <c r="H1047" i="2"/>
  <c r="I1047" i="2" s="1"/>
  <c r="H1058" i="1" s="1"/>
  <c r="H1103" i="2"/>
  <c r="I1103" i="2" s="1"/>
  <c r="H1114" i="1" s="1"/>
  <c r="H1127" i="2"/>
  <c r="I1127" i="2" s="1"/>
  <c r="H1138" i="1" s="1"/>
  <c r="H1151" i="2"/>
  <c r="I1151" i="2" s="1"/>
  <c r="H1162" i="1" s="1"/>
  <c r="H1175" i="2"/>
  <c r="I1175" i="2" s="1"/>
  <c r="H1231" i="2"/>
  <c r="I1231" i="2" s="1"/>
  <c r="H1255" i="2"/>
  <c r="I1255" i="2" s="1"/>
  <c r="H1279" i="2"/>
  <c r="I1279" i="2" s="1"/>
  <c r="H1303" i="2"/>
  <c r="I1303" i="2" s="1"/>
  <c r="H1359" i="2"/>
  <c r="I1359" i="2" s="1"/>
  <c r="H1383" i="2"/>
  <c r="I1383" i="2" s="1"/>
  <c r="H1407" i="2"/>
  <c r="I1407" i="2" s="1"/>
  <c r="H1431" i="2"/>
  <c r="I1431" i="2" s="1"/>
  <c r="H1487" i="2"/>
  <c r="I1487" i="2" s="1"/>
  <c r="H1511" i="2"/>
  <c r="I1511" i="2" s="1"/>
  <c r="H1535" i="2"/>
  <c r="I1535" i="2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53" i="1" s="1"/>
  <c r="H868" i="2"/>
  <c r="I868" i="2" s="1"/>
  <c r="H877" i="1" s="1"/>
  <c r="H892" i="2"/>
  <c r="I892" i="2" s="1"/>
  <c r="H901" i="1" s="1"/>
  <c r="H916" i="2"/>
  <c r="I916" i="2" s="1"/>
  <c r="H925" i="1" s="1"/>
  <c r="H972" i="2"/>
  <c r="I972" i="2" s="1"/>
  <c r="H981" i="1" s="1"/>
  <c r="H996" i="2"/>
  <c r="I996" i="2" s="1"/>
  <c r="H1005" i="1" s="1"/>
  <c r="H1020" i="2"/>
  <c r="I1020" i="2" s="1"/>
  <c r="H1031" i="1" s="1"/>
  <c r="H1044" i="2"/>
  <c r="I1044" i="2" s="1"/>
  <c r="H1055" i="1" s="1"/>
  <c r="H1100" i="2"/>
  <c r="I1100" i="2" s="1"/>
  <c r="H1111" i="1" s="1"/>
  <c r="H1124" i="2"/>
  <c r="I1124" i="2" s="1"/>
  <c r="H1135" i="1" s="1"/>
  <c r="H1148" i="2"/>
  <c r="I1148" i="2" s="1"/>
  <c r="H1159" i="1" s="1"/>
  <c r="H1172" i="2"/>
  <c r="I1172" i="2" s="1"/>
  <c r="H1228" i="2"/>
  <c r="I1228" i="2" s="1"/>
  <c r="H1252" i="2"/>
  <c r="I1252" i="2" s="1"/>
  <c r="H1276" i="2"/>
  <c r="I1276" i="2" s="1"/>
  <c r="H1300" i="2"/>
  <c r="I1300" i="2" s="1"/>
  <c r="H1356" i="2"/>
  <c r="I1356" i="2" s="1"/>
  <c r="H1380" i="2"/>
  <c r="I1380" i="2" s="1"/>
  <c r="H1404" i="2"/>
  <c r="I1404" i="2" s="1"/>
  <c r="H1428" i="2"/>
  <c r="I1428" i="2" s="1"/>
  <c r="H1484" i="2"/>
  <c r="I1484" i="2" s="1"/>
  <c r="H1508" i="2"/>
  <c r="I1508" i="2" s="1"/>
  <c r="H1532" i="2"/>
  <c r="I1532" i="2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406" i="1" s="1"/>
  <c r="H255" i="2"/>
  <c r="I255" i="2" s="1"/>
  <c r="H258" i="1" s="1"/>
  <c r="H2464" i="2"/>
  <c r="I2464" i="2" s="1"/>
  <c r="H2512" i="2"/>
  <c r="I2512" i="2" s="1"/>
  <c r="H2415" i="2"/>
  <c r="I2415" i="2" s="1"/>
  <c r="H2479" i="2"/>
  <c r="I2479" i="2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8" i="1" s="1"/>
  <c r="H937" i="2"/>
  <c r="I937" i="2" s="1"/>
  <c r="H946" i="1" s="1"/>
  <c r="H969" i="2"/>
  <c r="I969" i="2" s="1"/>
  <c r="H978" i="1" s="1"/>
  <c r="H1033" i="2"/>
  <c r="I1033" i="2" s="1"/>
  <c r="H1044" i="1" s="1"/>
  <c r="H1081" i="2"/>
  <c r="I1081" i="2" s="1"/>
  <c r="H1092" i="1" s="1"/>
  <c r="H1209" i="2"/>
  <c r="I1209" i="2" s="1"/>
  <c r="H1273" i="2"/>
  <c r="I1273" i="2" s="1"/>
  <c r="H1393" i="2"/>
  <c r="I1393" i="2" s="1"/>
  <c r="H1465" i="2"/>
  <c r="I1465" i="2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566" i="1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65" i="2"/>
  <c r="I865" i="2" s="1"/>
  <c r="H874" i="1" s="1"/>
  <c r="H929" i="2"/>
  <c r="I929" i="2" s="1"/>
  <c r="H938" i="1" s="1"/>
  <c r="H1025" i="2"/>
  <c r="I1025" i="2" s="1"/>
  <c r="H1036" i="1" s="1"/>
  <c r="H1113" i="2"/>
  <c r="I1113" i="2" s="1"/>
  <c r="H1124" i="1" s="1"/>
  <c r="H1201" i="2"/>
  <c r="I1201" i="2" s="1"/>
  <c r="H1305" i="2"/>
  <c r="I1305" i="2" s="1"/>
  <c r="H1401" i="2"/>
  <c r="I1401" i="2" s="1"/>
  <c r="H1497" i="2"/>
  <c r="I1497" i="2" s="1"/>
  <c r="H1689" i="2"/>
  <c r="I1689" i="2" s="1"/>
  <c r="H2447" i="2"/>
  <c r="I2447" i="2" s="1"/>
  <c r="H2543" i="2"/>
  <c r="I2543" i="2" s="1"/>
  <c r="H1041" i="2"/>
  <c r="I1041" i="2" s="1"/>
  <c r="H1052" i="1" s="1"/>
  <c r="H1169" i="2"/>
  <c r="I1169" i="2" s="1"/>
  <c r="H1265" i="2"/>
  <c r="I1265" i="2" s="1"/>
  <c r="H1361" i="2"/>
  <c r="I1361" i="2" s="1"/>
  <c r="H1457" i="2"/>
  <c r="I1457" i="2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1035" i="1" l="1"/>
  <c r="H1028" i="1"/>
  <c r="H815" i="1"/>
  <c r="H810" i="1"/>
  <c r="H814" i="1"/>
  <c r="H808" i="1"/>
  <c r="H813" i="1"/>
  <c r="H807" i="1"/>
  <c r="H812" i="1"/>
  <c r="H806" i="1"/>
  <c r="H805" i="1"/>
  <c r="H811" i="1"/>
  <c r="H804" i="1"/>
  <c r="C804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5" i="1" l="1"/>
  <c r="C806" i="1" s="1"/>
  <c r="C807" i="1" s="1"/>
  <c r="C808" i="1" s="1"/>
  <c r="C811" i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H49" i="2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62" i="1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C1029" i="1" l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028" i="1"/>
  <c r="C810" i="1"/>
  <c r="C809" i="1"/>
  <c r="H2" i="2"/>
  <c r="I2" i="2" s="1"/>
  <c r="H5" i="1" s="1"/>
</calcChain>
</file>

<file path=xl/comments1.xml><?xml version="1.0" encoding="utf-8"?>
<comments xmlns="http://schemas.openxmlformats.org/spreadsheetml/2006/main">
  <authors>
    <author>Kanselaria ДАПР</author>
  </authors>
  <commentList>
    <comment ref="H65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<sst xmlns="http://schemas.openxmlformats.org/spreadsheetml/2006/main" count="9513" uniqueCount="1909">
  <si>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</si>
  <si>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</si>
  <si>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</si>
  <si>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</si>
  <si>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</si>
  <si>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</si>
  <si>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</si>
  <si>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</si>
  <si>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</si>
  <si>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</si>
  <si>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</si>
  <si>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</si>
  <si>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</si>
  <si>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</si>
  <si>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</si>
  <si>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</si>
  <si>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</si>
  <si>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</si>
  <si>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</si>
  <si>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</si>
  <si>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</si>
  <si>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</si>
  <si>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</si>
  <si>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</si>
  <si>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</si>
  <si>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</si>
  <si>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</si>
  <si>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</si>
  <si>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</si>
  <si>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</si>
  <si>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</si>
  <si>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</si>
  <si>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</si>
  <si>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</si>
  <si>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</si>
  <si>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</si>
  <si>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</si>
  <si>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</si>
  <si>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</si>
  <si>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</si>
  <si>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</si>
  <si>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</si>
  <si>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</si>
  <si>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</si>
  <si>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</si>
  <si>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</si>
  <si>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</si>
  <si>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</si>
  <si>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</si>
  <si>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</si>
  <si>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</si>
  <si>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</si>
  <si>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</si>
  <si>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</si>
  <si>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</si>
  <si>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</si>
  <si>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</si>
  <si>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</si>
  <si>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</si>
  <si>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</si>
  <si>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</si>
  <si>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</si>
  <si>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</si>
  <si>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</si>
  <si>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</si>
  <si>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</si>
  <si>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</si>
  <si>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</si>
  <si>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</si>
  <si>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</si>
  <si>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</si>
  <si>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</si>
  <si>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</si>
  <si>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</si>
  <si>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</si>
  <si>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</si>
  <si>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</si>
  <si>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</si>
  <si>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</si>
  <si>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</si>
  <si>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</si>
  <si>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</si>
  <si>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</si>
  <si>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</si>
  <si>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</si>
  <si>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</si>
  <si>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</si>
  <si>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</si>
  <si>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</si>
  <si>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</si>
  <si>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</si>
  <si>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</si>
  <si>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</si>
  <si>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</si>
  <si>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</si>
  <si>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</si>
  <si>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</si>
  <si>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</si>
  <si>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</si>
  <si>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</si>
  <si>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</si>
  <si>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</si>
  <si>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</si>
  <si>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</si>
  <si>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</si>
  <si>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</si>
  <si>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</si>
  <si>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</si>
  <si>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</si>
  <si>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</si>
  <si>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</si>
  <si>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</si>
  <si>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</si>
  <si>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</si>
  <si>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</si>
  <si>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</si>
  <si>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</si>
  <si>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</si>
  <si>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</si>
  <si>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</si>
  <si>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</si>
  <si>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</si>
  <si>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</si>
  <si>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</si>
  <si>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</si>
  <si>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</si>
  <si>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</si>
  <si>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</si>
  <si>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</si>
  <si>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</si>
  <si>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</si>
  <si>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</si>
  <si>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</si>
  <si>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</si>
  <si>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</si>
  <si>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</si>
  <si>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</si>
  <si>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</si>
  <si>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</si>
  <si>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</si>
  <si>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</si>
  <si>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</si>
  <si>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</si>
  <si>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</si>
  <si>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</si>
  <si>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</si>
  <si>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</si>
  <si>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</si>
  <si>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</si>
  <si>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</si>
  <si>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</si>
  <si>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</si>
  <si>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</si>
  <si>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</si>
  <si>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</si>
  <si>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</si>
  <si>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</si>
  <si>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</si>
  <si>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</si>
  <si>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</si>
  <si>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</si>
  <si>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</si>
  <si>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</si>
  <si>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</si>
  <si>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</si>
  <si>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</si>
  <si>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</si>
  <si>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</si>
  <si>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</si>
  <si>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</si>
  <si>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</si>
  <si>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</si>
  <si>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</si>
  <si>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</si>
  <si>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</si>
  <si>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</si>
  <si>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</si>
  <si>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</si>
  <si>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</si>
  <si>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</si>
  <si>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</si>
  <si>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</si>
  <si>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</si>
  <si>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</si>
  <si>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</si>
  <si>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</si>
  <si>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</si>
  <si>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</si>
  <si>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</si>
  <si>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</si>
  <si>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</si>
  <si>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</si>
  <si>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</si>
  <si>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</si>
  <si>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</si>
  <si>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</si>
  <si>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</si>
  <si>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</si>
  <si>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</si>
  <si>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</si>
  <si>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</si>
  <si>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</si>
  <si>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</si>
  <si>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</si>
  <si>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</si>
  <si>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</si>
  <si>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</si>
  <si>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</si>
  <si>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</si>
  <si>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</si>
  <si>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</si>
  <si>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</si>
  <si>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</si>
  <si>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</si>
  <si>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</si>
  <si>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</si>
  <si>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</si>
  <si>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</si>
  <si>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</si>
  <si>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</si>
  <si>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</si>
  <si>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</si>
  <si>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</si>
  <si>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</si>
  <si>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</si>
  <si>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</si>
  <si>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</si>
  <si>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</si>
  <si>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</si>
  <si>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</si>
  <si>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</si>
  <si>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</si>
  <si>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</si>
  <si>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</si>
  <si>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</si>
  <si>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</si>
  <si>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</si>
  <si>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</si>
  <si>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</si>
  <si>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</si>
  <si>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</si>
  <si>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</si>
  <si>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</si>
  <si>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</si>
  <si>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</si>
  <si>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</si>
  <si>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</si>
  <si>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</si>
  <si>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</si>
  <si>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</si>
  <si>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</si>
  <si>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</si>
  <si>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</si>
  <si>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</si>
  <si>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</si>
  <si>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</si>
  <si>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</si>
  <si>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</si>
  <si>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</si>
  <si>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</si>
  <si>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</si>
  <si>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</si>
  <si>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</si>
  <si>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</si>
  <si>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</si>
  <si>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</si>
  <si>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</si>
  <si>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</si>
  <si>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</si>
  <si>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</si>
  <si>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</si>
  <si>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</si>
  <si>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</si>
  <si>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</si>
  <si>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</si>
  <si>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</si>
  <si>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</si>
  <si>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</si>
  <si>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</si>
  <si>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</si>
  <si>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</si>
  <si>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</si>
  <si>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</si>
  <si>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</si>
  <si>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</si>
  <si>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</si>
  <si>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</si>
  <si>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</si>
  <si>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</si>
  <si>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</si>
  <si>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</si>
  <si>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</si>
  <si>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</si>
  <si>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</si>
  <si>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</si>
  <si>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</si>
  <si>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</si>
  <si>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</si>
  <si>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</si>
  <si>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</si>
  <si>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</si>
  <si>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</si>
  <si>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</si>
  <si>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</si>
  <si>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</si>
  <si>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</si>
  <si>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</si>
  <si>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</si>
  <si>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</si>
  <si>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</si>
  <si>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</si>
  <si>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</si>
  <si>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</si>
  <si>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</si>
  <si>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</si>
  <si>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</si>
  <si>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</si>
  <si>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</si>
  <si>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</si>
  <si>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</si>
  <si>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</si>
  <si>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</si>
  <si>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</si>
  <si>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</si>
  <si>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</si>
  <si>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</si>
  <si>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</si>
  <si>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</si>
  <si>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</si>
  <si>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</si>
  <si>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</si>
  <si>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</si>
  <si>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</si>
  <si>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</si>
  <si>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</si>
  <si>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</si>
  <si>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</si>
  <si>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</si>
  <si>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</si>
  <si>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</si>
  <si>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</si>
  <si>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</si>
  <si>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</si>
  <si>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</si>
  <si>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</si>
  <si>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</si>
  <si>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</si>
  <si>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</si>
  <si>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</si>
  <si>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</si>
  <si>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</si>
  <si>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</si>
  <si>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</si>
  <si>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</si>
  <si>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</si>
  <si>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</si>
  <si>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</si>
  <si>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</si>
  <si>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</si>
  <si>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</si>
  <si>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</si>
  <si>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</si>
  <si>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</si>
  <si>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</si>
  <si>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</si>
  <si>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</si>
  <si>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</si>
  <si>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</si>
  <si>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</si>
  <si>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</si>
  <si>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</si>
  <si>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</si>
  <si>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</si>
  <si>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</si>
  <si>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</si>
  <si>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</si>
  <si>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</si>
  <si>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</si>
  <si>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</si>
  <si>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</si>
  <si>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</si>
  <si>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</si>
  <si>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</si>
  <si>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</si>
  <si>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</si>
  <si>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</si>
  <si>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</si>
  <si>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</si>
  <si>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</si>
  <si>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</si>
  <si>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</si>
  <si>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</si>
  <si>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</si>
  <si>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</si>
  <si>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</si>
  <si>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</si>
  <si>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</si>
  <si>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</si>
  <si>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</si>
  <si>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</si>
  <si>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</si>
  <si>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</si>
  <si>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</si>
  <si>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</si>
  <si>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</si>
  <si>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</si>
  <si>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</si>
  <si>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</si>
  <si>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</si>
  <si>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</si>
  <si>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</si>
  <si>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</si>
  <si>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</si>
  <si>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</si>
  <si>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</si>
  <si>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</si>
  <si>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</si>
  <si>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</si>
  <si>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</si>
  <si>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</si>
  <si>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</si>
  <si>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</si>
  <si>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</si>
  <si>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</si>
  <si>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</si>
  <si>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</si>
  <si>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</si>
  <si>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</si>
  <si>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</si>
  <si>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</si>
  <si>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</si>
  <si>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</si>
  <si>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</si>
  <si>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</si>
  <si>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</si>
  <si>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</si>
  <si>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</si>
  <si>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</si>
  <si>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</si>
  <si>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</si>
  <si>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</si>
  <si>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</si>
  <si>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</si>
  <si>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</si>
  <si>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</si>
  <si>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</si>
  <si>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</si>
  <si>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</si>
  <si>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</si>
  <si>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</si>
  <si>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</si>
  <si>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</si>
  <si>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</si>
  <si>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</si>
  <si>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</si>
  <si>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</si>
  <si>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</si>
  <si>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</si>
  <si>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</si>
  <si>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</si>
  <si>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</si>
  <si>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</si>
  <si>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</si>
  <si>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</si>
  <si>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</si>
  <si>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</si>
  <si>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</si>
  <si>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</si>
  <si>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</si>
  <si>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</si>
  <si>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</si>
  <si>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</si>
  <si>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</si>
  <si>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</si>
  <si>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</si>
  <si>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</si>
  <si>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</si>
  <si>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</si>
  <si>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</si>
  <si>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</si>
  <si>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</si>
  <si>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</si>
  <si>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</si>
  <si>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</si>
  <si>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</si>
  <si>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</si>
  <si>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</si>
  <si>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</si>
  <si>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</si>
  <si>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</si>
  <si>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</si>
  <si>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</si>
  <si>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</si>
  <si>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</si>
  <si>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</si>
  <si>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</si>
  <si>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</si>
  <si>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</si>
  <si>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</si>
  <si>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</si>
  <si>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</si>
  <si>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</si>
  <si>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</si>
  <si>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</si>
  <si>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</si>
  <si>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</si>
  <si>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</si>
  <si>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</si>
  <si>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</si>
  <si>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</si>
  <si>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</si>
  <si>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</si>
  <si>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</si>
  <si>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</si>
  <si>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</si>
  <si>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</si>
  <si>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</si>
  <si>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</si>
  <si>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</si>
  <si>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</si>
  <si>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</si>
  <si>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</si>
  <si>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</si>
  <si>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</si>
  <si>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</si>
  <si>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</si>
  <si>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</si>
  <si>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</si>
  <si>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</si>
  <si>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</si>
  <si>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</si>
  <si>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</si>
  <si>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</si>
  <si>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</si>
  <si>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</si>
  <si>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</si>
  <si>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</si>
  <si>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</si>
  <si>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</si>
  <si>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</si>
  <si>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</si>
  <si>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</si>
  <si>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</si>
  <si>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</si>
  <si>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</si>
  <si>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</si>
  <si>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</si>
  <si>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</si>
  <si>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</si>
  <si>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</si>
  <si>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</si>
  <si>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</si>
  <si>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</si>
  <si>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</si>
  <si>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</si>
  <si>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</si>
  <si>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</si>
  <si>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</si>
  <si>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</si>
  <si>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</si>
  <si>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</si>
  <si>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</si>
  <si>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</si>
  <si>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</si>
  <si>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</si>
  <si>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</si>
  <si>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</si>
  <si>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</si>
  <si>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</si>
  <si>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</si>
  <si>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</si>
  <si>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</si>
  <si>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</si>
  <si>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</si>
  <si>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</si>
  <si>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</si>
  <si>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</si>
  <si>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</si>
  <si>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</si>
  <si>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</si>
  <si>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</si>
  <si>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</si>
  <si>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</si>
  <si>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</si>
  <si>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</si>
  <si>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</si>
  <si>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</si>
  <si>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</si>
  <si>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</si>
  <si>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</si>
  <si>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</si>
  <si>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</si>
  <si>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</si>
  <si>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</si>
  <si>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</si>
  <si>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</si>
  <si>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</si>
  <si>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</si>
  <si>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</si>
  <si>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</si>
  <si>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</si>
  <si>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</si>
  <si>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</si>
  <si>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</si>
  <si>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</si>
  <si>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</si>
  <si>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</si>
  <si>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</si>
  <si>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</si>
  <si>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</si>
  <si>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</si>
  <si>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</si>
  <si>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</si>
  <si>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</si>
  <si>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</si>
  <si>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</si>
  <si>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</si>
  <si>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</si>
  <si>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</si>
  <si>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</si>
  <si>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</si>
  <si>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</si>
  <si>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</si>
  <si>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</si>
  <si>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</si>
  <si>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</si>
  <si>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</si>
  <si>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</si>
  <si>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</si>
  <si>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</si>
  <si>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</si>
  <si>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</si>
  <si>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</si>
  <si>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</si>
  <si>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</si>
  <si>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</si>
  <si>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</si>
  <si>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</si>
  <si>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</si>
  <si>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</si>
  <si>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</si>
  <si>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</si>
  <si>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</si>
  <si>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</si>
  <si>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</si>
  <si>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</si>
  <si>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</si>
  <si>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</si>
  <si>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</si>
  <si>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</si>
  <si>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</si>
  <si>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</si>
  <si>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</si>
  <si>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</si>
  <si>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</si>
  <si>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</si>
  <si>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</si>
  <si>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</si>
  <si>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</si>
  <si>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</si>
  <si>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</si>
  <si>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</si>
  <si>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</si>
  <si>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</si>
  <si>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</si>
  <si>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</si>
  <si>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</si>
  <si>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</si>
  <si>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</si>
  <si>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</si>
  <si>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</si>
  <si>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</si>
  <si>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</si>
  <si>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</si>
  <si>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</si>
  <si>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</si>
  <si>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</si>
  <si>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</si>
  <si>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</si>
  <si>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</si>
  <si>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</si>
  <si>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</si>
  <si>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</si>
  <si>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</si>
  <si>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</si>
  <si>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</si>
  <si>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</si>
  <si>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</si>
  <si>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</si>
  <si>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</si>
  <si>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</si>
  <si>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</si>
  <si>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</si>
  <si>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</si>
  <si>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</si>
  <si>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</si>
  <si>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</si>
  <si>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</si>
  <si>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</si>
  <si>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</si>
  <si>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</si>
  <si>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</si>
  <si>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</si>
  <si>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</si>
  <si>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</si>
  <si>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</si>
  <si>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</si>
  <si>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</si>
  <si>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</si>
  <si>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</si>
  <si>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</si>
  <si>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</si>
  <si>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</si>
  <si>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</si>
  <si>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</si>
  <si>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</si>
  <si>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</si>
  <si>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</si>
  <si>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</si>
  <si>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</si>
  <si>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</si>
  <si>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</si>
  <si>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</si>
  <si>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</si>
  <si>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</si>
  <si>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</si>
  <si>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</si>
  <si>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</si>
  <si>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</si>
  <si>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</si>
  <si>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</si>
  <si>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</si>
  <si>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</si>
  <si>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</si>
  <si>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</si>
  <si>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</si>
  <si>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</si>
  <si>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</si>
  <si>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</si>
  <si>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</si>
  <si>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</si>
  <si>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</si>
  <si>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</si>
  <si>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</si>
  <si>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</si>
  <si>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</si>
  <si>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</si>
  <si>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</si>
  <si>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</si>
  <si>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</si>
  <si>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</si>
  <si>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</si>
  <si>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</si>
  <si>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</si>
  <si>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</si>
  <si>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</si>
  <si>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</si>
  <si>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</si>
  <si>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</si>
  <si>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</si>
  <si>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</si>
  <si>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</si>
  <si>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</si>
  <si>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</si>
  <si>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</si>
  <si>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</si>
  <si>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</si>
  <si>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</si>
  <si>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</si>
  <si>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</si>
  <si>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</si>
  <si>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</si>
  <si>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</si>
  <si>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</si>
  <si>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</si>
  <si>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</si>
  <si>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</si>
  <si>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</si>
  <si>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</si>
  <si>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</si>
  <si>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</si>
  <si>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</si>
  <si>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</si>
  <si>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</si>
  <si>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</si>
  <si>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</si>
  <si>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</si>
  <si>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</si>
  <si>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</si>
  <si>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</si>
  <si>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</si>
  <si>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</si>
  <si>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</si>
  <si>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</si>
  <si>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</si>
  <si>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</si>
  <si>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</si>
  <si>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</si>
  <si>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</si>
  <si>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</si>
  <si>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</si>
  <si>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</si>
  <si>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</si>
  <si>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</si>
  <si>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</si>
  <si>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</si>
  <si>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</si>
  <si>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</si>
  <si>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</si>
  <si>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</si>
  <si>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</si>
  <si>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</si>
  <si>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</si>
  <si>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</si>
  <si>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</si>
  <si>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</si>
  <si>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</si>
  <si>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</si>
  <si>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</si>
  <si>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</si>
  <si>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</si>
  <si>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</si>
  <si>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</si>
  <si>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</si>
  <si>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</si>
  <si>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</si>
  <si>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</si>
  <si>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</si>
  <si>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</si>
  <si>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</si>
  <si>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</si>
  <si>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</si>
  <si>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</si>
  <si>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</si>
  <si>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</si>
  <si>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</si>
  <si>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</si>
  <si>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</si>
  <si>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</si>
  <si>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</si>
  <si>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</si>
  <si>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</si>
  <si>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</si>
  <si>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</si>
  <si>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</si>
  <si>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</si>
  <si>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</si>
  <si>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</si>
  <si>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</si>
  <si>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</si>
  <si>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</si>
  <si>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</si>
  <si>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</si>
  <si>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</si>
  <si>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</si>
  <si>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</si>
  <si>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</si>
  <si>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</si>
  <si>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</si>
  <si>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</si>
  <si>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</si>
  <si>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</si>
  <si>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</si>
  <si>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</si>
  <si>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</si>
  <si>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</si>
  <si>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</si>
  <si>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</si>
  <si>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</si>
  <si>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</si>
  <si>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</si>
  <si>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</si>
  <si>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</si>
  <si>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</si>
  <si>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</si>
  <si>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</si>
  <si>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</si>
  <si>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</si>
  <si>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</si>
  <si>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</si>
  <si>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</si>
  <si>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</si>
  <si>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</si>
  <si>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</si>
  <si>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</si>
  <si>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</si>
  <si>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</si>
  <si>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</si>
  <si>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</si>
  <si>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</si>
  <si>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</si>
  <si>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</si>
  <si>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</si>
  <si>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</si>
  <si>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</si>
  <si>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</si>
  <si>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</si>
  <si>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</si>
  <si>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</si>
  <si>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</si>
  <si>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</si>
  <si>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</si>
  <si>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</si>
  <si>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</si>
  <si>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</si>
  <si>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</si>
  <si>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</si>
  <si>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</si>
  <si>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</si>
  <si>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</si>
  <si>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</si>
  <si>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</si>
  <si>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</si>
  <si>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</si>
  <si>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</si>
  <si>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</si>
  <si>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</si>
  <si>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</si>
  <si>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</si>
  <si>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</si>
  <si>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</si>
  <si>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</si>
  <si>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</si>
  <si>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</si>
  <si>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</si>
  <si>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</si>
  <si>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</si>
  <si>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</si>
  <si>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</si>
  <si>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</si>
  <si>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</si>
  <si>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</si>
  <si>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</si>
  <si>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</si>
  <si>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</si>
  <si>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</si>
  <si>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</si>
  <si>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</si>
  <si>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</si>
  <si>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</si>
  <si>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</si>
  <si>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</si>
  <si>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</si>
  <si>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</si>
  <si>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</si>
  <si>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</si>
  <si>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</si>
  <si>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</si>
  <si>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</si>
  <si>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</si>
  <si>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</si>
  <si>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</si>
  <si>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</si>
  <si>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</si>
  <si>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</si>
  <si>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</si>
  <si>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</si>
  <si>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</si>
  <si>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</si>
  <si>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</si>
  <si>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</si>
  <si>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</si>
  <si>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</si>
  <si>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</si>
  <si>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</si>
  <si>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</si>
  <si>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</si>
  <si>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</si>
  <si>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</si>
  <si>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</si>
  <si>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</si>
  <si>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</si>
  <si>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</si>
  <si>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</si>
  <si>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</si>
  <si>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</si>
  <si>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</si>
  <si>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</si>
  <si>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</si>
  <si>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</si>
  <si>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</si>
  <si>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</si>
  <si>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</si>
  <si>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</si>
  <si>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</si>
  <si>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</si>
  <si>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</si>
  <si>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</si>
  <si>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</si>
  <si>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</si>
  <si>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</si>
  <si>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</si>
  <si>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</si>
  <si>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</si>
  <si>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</si>
  <si>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</si>
  <si>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</si>
  <si>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</si>
  <si>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</si>
  <si>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</si>
  <si>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</si>
  <si>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</si>
  <si>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</si>
  <si>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</si>
  <si>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</si>
  <si>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</si>
  <si>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</si>
  <si>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</si>
  <si>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</si>
  <si>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</si>
  <si>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</si>
  <si>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</si>
  <si>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</si>
  <si>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</si>
  <si>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</si>
  <si>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</si>
  <si>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</si>
  <si>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</si>
  <si>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</si>
  <si>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</si>
  <si>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</si>
  <si>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</si>
  <si>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</si>
  <si>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</si>
  <si>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</si>
  <si>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</si>
  <si>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</si>
  <si>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</si>
  <si>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</si>
  <si>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</si>
  <si>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</si>
  <si>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</si>
  <si>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</si>
  <si>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</si>
  <si>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</si>
  <si>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</si>
  <si>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</si>
  <si>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</si>
  <si>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</si>
  <si>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</si>
  <si>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</si>
  <si>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</si>
  <si>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</si>
  <si>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</si>
  <si>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</si>
  <si>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</si>
  <si>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</si>
  <si>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</si>
  <si>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</si>
  <si>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</si>
  <si>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</si>
  <si>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</si>
  <si>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</si>
  <si>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</si>
  <si>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</si>
  <si>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</si>
  <si>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</si>
  <si>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</si>
  <si>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</si>
  <si>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</si>
  <si>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</si>
  <si>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</si>
  <si>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</si>
  <si>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</si>
  <si>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</si>
  <si>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</si>
  <si>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</si>
  <si>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</si>
  <si>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</si>
  <si>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</si>
  <si>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</si>
  <si>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</si>
  <si>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</si>
  <si>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</si>
  <si>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</si>
  <si>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</si>
  <si>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</si>
  <si>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</si>
  <si>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</si>
  <si>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</si>
  <si>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</si>
  <si>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</si>
  <si>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</si>
  <si>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</si>
  <si>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</si>
  <si>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</si>
  <si>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</si>
  <si>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</si>
  <si>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</si>
  <si>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</si>
  <si>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</si>
  <si>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</si>
  <si>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</si>
  <si>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</si>
  <si>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</si>
  <si>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</si>
  <si>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</si>
  <si>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</si>
  <si>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</si>
  <si>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</si>
  <si>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</si>
  <si>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</si>
  <si>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</si>
  <si>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</si>
  <si>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</si>
  <si>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</si>
  <si>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</si>
  <si>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</si>
  <si>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</si>
  <si>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</si>
  <si>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</si>
  <si>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</si>
  <si>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</si>
  <si>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</si>
  <si>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</si>
  <si>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</si>
  <si>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</si>
  <si>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</si>
  <si>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</si>
  <si>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</si>
  <si>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</si>
  <si>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</si>
  <si>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</si>
  <si>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</si>
  <si>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</si>
  <si>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</si>
  <si>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</si>
  <si>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</si>
  <si>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</si>
  <si>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</si>
  <si>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</si>
  <si>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</si>
  <si>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</si>
  <si>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</si>
  <si>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</si>
  <si>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</si>
  <si>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</si>
  <si>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</si>
  <si>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</si>
  <si>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</si>
  <si>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</si>
  <si>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</si>
  <si>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</si>
  <si>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</si>
  <si>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</si>
  <si>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</si>
  <si>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</si>
  <si>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</si>
  <si>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</si>
  <si>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</si>
  <si>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</si>
  <si>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</si>
  <si>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</si>
  <si>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</si>
  <si>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</si>
  <si>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</si>
  <si>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</si>
  <si>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</si>
  <si>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</si>
  <si>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</si>
  <si>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</si>
  <si>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</si>
  <si>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</si>
  <si>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</si>
  <si>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</si>
  <si>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</si>
  <si>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</si>
  <si>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</si>
  <si>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</si>
  <si>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</si>
  <si>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</si>
  <si>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</si>
  <si>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</si>
  <si>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</si>
  <si>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</si>
  <si>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</si>
  <si>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</si>
  <si>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</si>
  <si>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</si>
  <si>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</si>
  <si>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</si>
  <si>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</si>
  <si>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</si>
  <si>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</si>
  <si>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</si>
  <si>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</si>
  <si>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</si>
  <si>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</si>
  <si>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</si>
  <si>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</si>
  <si>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</si>
  <si>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</si>
  <si>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</si>
  <si>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</si>
  <si>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</si>
  <si>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</si>
  <si>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</si>
  <si>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</si>
  <si>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</si>
  <si>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</si>
  <si>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</si>
  <si>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</si>
  <si>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</si>
  <si>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</si>
  <si>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</si>
  <si>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</si>
  <si>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</si>
  <si>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</si>
  <si>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</si>
  <si>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</si>
  <si>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</si>
  <si>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</si>
  <si>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</si>
  <si>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</si>
  <si>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</si>
  <si>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</si>
  <si>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</si>
  <si>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</si>
  <si>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</si>
  <si>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</si>
  <si>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</si>
  <si>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</si>
  <si>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</si>
  <si>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</si>
  <si>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</si>
  <si>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</si>
  <si>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</si>
  <si>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</si>
  <si>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</si>
  <si>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</si>
  <si>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</si>
  <si>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</si>
  <si>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</si>
  <si>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</si>
  <si>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</si>
  <si>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</si>
  <si>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</si>
  <si>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</si>
  <si>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</si>
  <si>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</si>
  <si>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</si>
  <si>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</si>
  <si>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</si>
  <si>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</si>
  <si>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</si>
  <si>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</si>
  <si>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</si>
  <si>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</si>
  <si>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</si>
  <si>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</si>
  <si>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</si>
  <si>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</si>
  <si>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</si>
  <si>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</si>
  <si>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</si>
  <si>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</si>
  <si>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</si>
  <si>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</si>
  <si>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</si>
  <si>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</si>
  <si>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</si>
  <si>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</si>
  <si>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</si>
  <si>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</si>
  <si>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</si>
  <si>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</si>
  <si>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</si>
  <si>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</si>
  <si>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</si>
  <si>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</si>
  <si>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</si>
  <si>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</si>
  <si>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</si>
  <si>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</si>
  <si>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</si>
  <si>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</si>
  <si>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</si>
  <si>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</si>
  <si>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</si>
  <si>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</si>
  <si>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</si>
  <si>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</si>
  <si>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</si>
  <si>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</si>
  <si>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</si>
  <si>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</si>
  <si>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</si>
  <si>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</si>
  <si>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</si>
  <si>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</si>
  <si>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</si>
  <si>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</si>
  <si>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</si>
  <si>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</si>
  <si>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</si>
  <si>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</si>
  <si>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</si>
  <si>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</si>
  <si>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</si>
  <si>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</si>
  <si>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</si>
  <si>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</si>
  <si>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</si>
  <si>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</si>
  <si>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</si>
  <si>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</si>
  <si>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</si>
  <si>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</si>
  <si>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</si>
  <si>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</si>
  <si>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</si>
  <si>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</si>
  <si>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</si>
  <si>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</si>
  <si>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</si>
  <si>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</si>
  <si>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</si>
  <si>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</si>
  <si>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</si>
  <si>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</si>
  <si>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</si>
  <si>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</si>
  <si>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</si>
  <si>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</si>
  <si>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</si>
  <si>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</si>
  <si>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</si>
  <si>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</si>
  <si>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</si>
  <si>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</si>
  <si>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</si>
  <si>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</si>
  <si>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</si>
  <si>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</si>
  <si>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</si>
  <si>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</si>
  <si>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</si>
  <si>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</si>
  <si>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</si>
  <si>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</si>
  <si>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</si>
  <si>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</si>
  <si>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</si>
  <si>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</si>
  <si>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</si>
  <si>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</si>
  <si>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</si>
  <si>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</si>
  <si>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</si>
  <si>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</si>
  <si>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</si>
  <si>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</si>
  <si>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</si>
  <si>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</si>
  <si>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</si>
  <si>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</si>
  <si>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</si>
  <si>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</si>
  <si>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</si>
  <si>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</si>
  <si>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</si>
  <si>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</si>
  <si>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</si>
  <si>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</si>
  <si>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</si>
  <si>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</si>
  <si>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</si>
  <si>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</si>
  <si>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</si>
  <si>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</si>
  <si>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</si>
  <si>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</si>
  <si>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</si>
  <si>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</si>
  <si>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</si>
  <si>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</si>
  <si>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</si>
  <si>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</si>
  <si>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</si>
  <si>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</si>
  <si>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</si>
  <si>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</si>
  <si>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</si>
  <si>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</si>
  <si>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</si>
  <si>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</si>
  <si>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</si>
  <si>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</si>
  <si>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</si>
  <si>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</si>
  <si>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</si>
  <si>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</si>
  <si>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</si>
  <si>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</si>
  <si>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</si>
  <si>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</si>
  <si>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</si>
  <si>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</si>
  <si>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</si>
  <si>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</si>
  <si>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</si>
  <si>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</si>
  <si>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</si>
  <si>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</si>
  <si>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</si>
  <si>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</si>
  <si>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</si>
  <si>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</si>
  <si>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</si>
  <si>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</si>
  <si>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</si>
  <si>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</si>
  <si>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</si>
  <si>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</si>
  <si>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</si>
  <si>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</si>
  <si>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</si>
  <si>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</si>
  <si>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</si>
  <si>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</si>
  <si>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</si>
  <si>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</si>
  <si>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</si>
  <si>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</si>
  <si>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</si>
  <si>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</si>
  <si>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</si>
  <si>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</si>
  <si>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</si>
  <si>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</si>
  <si>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</si>
  <si>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</si>
  <si>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</si>
  <si>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</si>
  <si>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</si>
  <si>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</si>
  <si>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</si>
  <si>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</si>
  <si>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</si>
  <si>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</si>
  <si>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</si>
  <si>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</si>
  <si>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</si>
  <si>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</si>
  <si>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</si>
  <si>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</si>
  <si>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</si>
  <si>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</si>
  <si>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</si>
  <si>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</si>
  <si>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</si>
  <si>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</si>
  <si>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</si>
  <si>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</si>
  <si>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</si>
  <si>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</si>
  <si>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</si>
  <si>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</si>
  <si>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</si>
  <si>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</si>
  <si>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</si>
  <si>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</si>
  <si>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</si>
  <si>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</si>
  <si>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</si>
  <si>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</si>
  <si>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</si>
  <si>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</si>
  <si>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</si>
  <si>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</si>
  <si>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</si>
  <si>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</si>
  <si>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</si>
  <si>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</si>
  <si>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</si>
  <si>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</si>
  <si>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</si>
  <si>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</si>
  <si>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</si>
  <si>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</si>
  <si>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</si>
  <si>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</si>
  <si>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</si>
  <si>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</si>
  <si>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</si>
  <si>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</si>
  <si>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</si>
  <si>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</si>
  <si>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</si>
  <si>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</si>
  <si>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</si>
  <si>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</si>
  <si>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</si>
  <si>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</si>
  <si>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</si>
  <si>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</si>
  <si>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</si>
  <si>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</si>
  <si>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</si>
  <si>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</si>
  <si>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</si>
  <si>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</si>
  <si>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</si>
  <si>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</si>
  <si>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</si>
  <si>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</si>
  <si>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</si>
  <si>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</si>
  <si>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</si>
  <si>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</si>
  <si>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</si>
  <si>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</si>
  <si>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</si>
  <si>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</si>
  <si>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</si>
  <si>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</si>
  <si>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</si>
  <si>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</si>
  <si>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</si>
  <si>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</si>
  <si>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</si>
  <si>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</si>
  <si>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</si>
  <si>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</si>
  <si>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</si>
  <si>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</si>
  <si>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</si>
  <si>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</si>
  <si>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</si>
  <si>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</si>
  <si>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</si>
  <si>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</si>
  <si>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</si>
  <si>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</si>
  <si>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</si>
  <si>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</si>
  <si>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</si>
  <si>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</si>
  <si>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</si>
  <si>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</si>
  <si>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</si>
  <si>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</si>
  <si>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</si>
  <si>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</si>
  <si>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</si>
  <si>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</si>
  <si>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</si>
  <si>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</si>
  <si>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</si>
  <si>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</si>
  <si>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</si>
  <si>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</si>
  <si>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</si>
  <si>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</si>
  <si>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</si>
  <si>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</si>
  <si>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</si>
  <si>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</si>
  <si>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</si>
  <si>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</si>
  <si>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</si>
  <si>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</si>
  <si>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</si>
  <si>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</si>
  <si>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</si>
  <si>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</si>
  <si>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</si>
  <si>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</si>
  <si>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</si>
  <si>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</si>
  <si>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</si>
  <si>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</si>
  <si>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</si>
  <si>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</si>
  <si>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</si>
  <si>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</si>
  <si>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</si>
  <si>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</si>
  <si>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</si>
  <si>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</si>
  <si>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</si>
  <si>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</si>
  <si>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</si>
  <si>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</si>
  <si>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</si>
  <si>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</si>
  <si>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</si>
  <si>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</si>
  <si>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</si>
  <si>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</si>
  <si>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</si>
  <si>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</si>
  <si>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</si>
  <si>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</si>
  <si>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</si>
  <si>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</si>
  <si>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</si>
  <si>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</si>
  <si>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</si>
  <si>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</si>
  <si>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</si>
  <si>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</si>
  <si>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</si>
  <si>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</si>
  <si>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</si>
  <si>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</si>
  <si>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</si>
  <si>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</si>
  <si>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</si>
  <si>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</si>
  <si>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</si>
  <si>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</si>
  <si>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</si>
  <si>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</si>
  <si>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</si>
  <si>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</si>
  <si>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</si>
  <si>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</si>
  <si>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</si>
  <si>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</si>
  <si>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</si>
  <si>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</si>
  <si>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</si>
  <si>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</si>
  <si>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</si>
  <si>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</si>
  <si>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</si>
  <si>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</si>
  <si>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</si>
  <si>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</si>
  <si>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</si>
  <si>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</si>
  <si>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</si>
  <si>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</si>
  <si>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</si>
  <si>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</si>
  <si>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</si>
  <si>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</si>
  <si>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</si>
  <si>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</si>
  <si>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</si>
  <si>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</si>
  <si>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</si>
  <si>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</si>
  <si>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</si>
  <si>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</si>
  <si>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</si>
  <si>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</si>
  <si>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</si>
  <si>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</si>
  <si>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</si>
  <si>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</si>
  <si>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</si>
  <si>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</si>
  <si>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</si>
  <si>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</si>
  <si>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</si>
  <si>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</si>
  <si>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</si>
  <si>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</si>
  <si>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</si>
  <si>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</si>
  <si>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</si>
  <si>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</si>
  <si>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</si>
  <si>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</si>
  <si>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</si>
  <si>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</si>
  <si>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</si>
  <si>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</si>
  <si>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</si>
  <si>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</si>
  <si>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</si>
  <si>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</si>
  <si>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</si>
  <si>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</si>
  <si>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</si>
  <si>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</si>
  <si>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</si>
  <si>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</si>
  <si>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</si>
  <si>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</si>
  <si>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</si>
  <si>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</si>
  <si>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</si>
  <si>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</si>
  <si>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</si>
  <si>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</si>
  <si>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</si>
  <si>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</si>
  <si>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</si>
  <si>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</si>
  <si>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</si>
  <si>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</si>
  <si>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</si>
  <si>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</si>
  <si>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</si>
  <si>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</si>
  <si>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</si>
  <si>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</si>
  <si>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</si>
  <si>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</si>
  <si>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</si>
  <si>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</si>
  <si>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</si>
  <si>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</si>
  <si>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</si>
  <si>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</si>
  <si>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</si>
  <si>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</si>
  <si>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</si>
  <si>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</si>
  <si>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</si>
  <si>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</si>
  <si>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</si>
  <si>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</si>
  <si>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</si>
  <si>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</si>
  <si>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</si>
  <si>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</si>
  <si>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</si>
  <si>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</si>
  <si>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</si>
  <si>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</si>
  <si>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</si>
  <si>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</si>
  <si>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</si>
  <si>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</si>
  <si>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</si>
  <si>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</si>
  <si>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</si>
  <si>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</si>
  <si>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</si>
  <si>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</si>
  <si>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</si>
  <si>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</si>
  <si>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</si>
  <si>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</si>
  <si>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</si>
  <si>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</si>
  <si>
    <t>17/ОД</t>
  </si>
  <si>
    <t>18/ОД</t>
  </si>
  <si>
    <t>Паро внесення змін до паспорту бюджетної програми місцевого бюджету на 2019 рік</t>
  </si>
  <si>
    <t>24.05.20219</t>
  </si>
  <si>
    <t>19/ОД</t>
  </si>
  <si>
    <t>Про внесення змін до паспорту бюджетної програми  місцевого бюджету на 2019 рік</t>
  </si>
  <si>
    <t>Про призначення відповідальних осіб</t>
  </si>
  <si>
    <t>27.05.25019</t>
  </si>
  <si>
    <t>20/ОД</t>
  </si>
  <si>
    <t>21/ОД</t>
  </si>
  <si>
    <t>Про затвердження Порядку складання та подання запитів на публчну інформацію в ДАПР Сумської ОДА"</t>
  </si>
  <si>
    <t>Про розмір та порядок відшкодування фактичних витрат на копіювання або друк документів, що  надаються за запитом на інформацію, розпорядником якої є ДАПР Сумської ОДА</t>
  </si>
  <si>
    <t>22/ОД</t>
  </si>
  <si>
    <t>щодо надання довідки про зміни на 2019 рік</t>
  </si>
  <si>
    <t>про надання довідки про зміни на 2019 рік</t>
  </si>
  <si>
    <t>27.05.20194</t>
  </si>
  <si>
    <t>28.05.20195</t>
  </si>
  <si>
    <t>про перерахування коштів із загального бюджету обласного фонду</t>
  </si>
  <si>
    <t>щодо упорядоченя обліку юридичних осіб</t>
  </si>
  <si>
    <t>про реєстрацію наказів</t>
  </si>
  <si>
    <t>про Заходи щодо проведення Дня охорони праці</t>
  </si>
  <si>
    <t>про перебування заступника  Міністра МАПУ</t>
  </si>
  <si>
    <t>про наявність жита</t>
  </si>
  <si>
    <t>Про надання нформації</t>
  </si>
  <si>
    <t>29.05.20195</t>
  </si>
  <si>
    <t>Про цучасть у робочої зустрічі</t>
  </si>
  <si>
    <t>Про заходи з охорони праці</t>
  </si>
  <si>
    <t>Про проведення  Дня охорони праці</t>
  </si>
  <si>
    <t>про виконання протокольногог доручення №15 від 15.04.2019</t>
  </si>
  <si>
    <t>про надання  інформації</t>
  </si>
  <si>
    <t>30.05.20195</t>
  </si>
  <si>
    <t>про залучення пільгових кредитів</t>
  </si>
  <si>
    <t>про надання інформаційних матеріалів</t>
  </si>
  <si>
    <t>про тематичну брошюру</t>
  </si>
  <si>
    <t>про участь у виставці</t>
  </si>
  <si>
    <t>31.05.20195</t>
  </si>
  <si>
    <t>Про оплату рахунку</t>
  </si>
  <si>
    <t>про одержувачів  фінансової підтримки</t>
  </si>
  <si>
    <t>Про надання пакету документів</t>
  </si>
  <si>
    <t>про участь у виставці "Агро-2019"</t>
  </si>
  <si>
    <t>про постачання міндобрив</t>
  </si>
  <si>
    <t>про зміни  до  складу комісії</t>
  </si>
  <si>
    <t>щодо допомоги АТО</t>
  </si>
  <si>
    <t>про виконання протокольного рішення №2 від 07.05.2019</t>
  </si>
  <si>
    <t>про оплату трахунку</t>
  </si>
  <si>
    <t>про порушення інструкції з охорони праці</t>
  </si>
  <si>
    <t>про надання послугі зі збіранння зернових</t>
  </si>
  <si>
    <t>нформуваня щодо регіональних програм</t>
  </si>
  <si>
    <t>про надання  інформаційно-аналітичну довідку</t>
  </si>
  <si>
    <t>про нормативно-правови норми</t>
  </si>
  <si>
    <t>про нкадання пропозицій до плану засідань колегії</t>
  </si>
  <si>
    <t>про кандидатів</t>
  </si>
  <si>
    <t>про чергування</t>
  </si>
  <si>
    <t>щодо залучення пільгових кредитів</t>
  </si>
  <si>
    <t>про проведення семінар-наради</t>
  </si>
  <si>
    <t>про виділення коштів із загального фонду</t>
  </si>
  <si>
    <t xml:space="preserve">Про виконання протокола №1 </t>
  </si>
  <si>
    <t>про надання копії документів</t>
  </si>
  <si>
    <t>про надання заявку щодо додаткової потреби  в компенсаційних коштах</t>
  </si>
  <si>
    <t>про проведення -наради</t>
  </si>
  <si>
    <t>подяка за участь у виставці "Агро-2019"</t>
  </si>
  <si>
    <t>про створення робочсих місць</t>
  </si>
  <si>
    <t>про відновлення коштів</t>
  </si>
  <si>
    <t>про направлення реєстру виплат</t>
  </si>
  <si>
    <t>про  надання пропозицій до тематики робочих поїздок</t>
  </si>
  <si>
    <t>про нещасний випадок</t>
  </si>
  <si>
    <t>про участь у круглому столі</t>
  </si>
  <si>
    <t>на розпорядження №366-ОД від 13.06.2018</t>
  </si>
  <si>
    <t>про відкриття представництва</t>
  </si>
  <si>
    <t>про сприяння щодо проведення семінару</t>
  </si>
  <si>
    <t>про розміщення роліку на веб-порталі</t>
  </si>
  <si>
    <t>про закупівлю кукурудзи</t>
  </si>
  <si>
    <t>щодо оплати послуг</t>
  </si>
  <si>
    <t xml:space="preserve">довідка по з/платі </t>
  </si>
  <si>
    <t>запрошення на комісію</t>
  </si>
  <si>
    <t>про надання у власність приміщення</t>
  </si>
  <si>
    <t>про надання послуги</t>
  </si>
  <si>
    <t>подання з  пропозицією про преміювання</t>
  </si>
  <si>
    <t>подання з  пропозицією про стимулювання</t>
  </si>
  <si>
    <t>про навчання за кордоном</t>
  </si>
  <si>
    <t>про кількісний склад</t>
  </si>
  <si>
    <t>пропозиції до проекту Профілю</t>
  </si>
  <si>
    <t>про розповсюдження інформації</t>
  </si>
  <si>
    <t>про основні заходи у  першому піврічі 2019 року</t>
  </si>
  <si>
    <t>про участь у засіданні обласної комсії</t>
  </si>
  <si>
    <t>про виконання плану заходів</t>
  </si>
  <si>
    <t>про надання  оперативної інформації по цінам</t>
  </si>
  <si>
    <t>про виконання Положень Генеральної угоди</t>
  </si>
  <si>
    <t>про виконання Програми малого та середнього підприємствав</t>
  </si>
  <si>
    <t>про виконаеннея обласної програми соц.захисту</t>
  </si>
  <si>
    <t>про надання інформації до наради 25.07</t>
  </si>
  <si>
    <t>відпвідь на запит</t>
  </si>
  <si>
    <t>про участь у тренінгу-семінарі</t>
  </si>
  <si>
    <t>про ніцювання звекрнення до КМУ</t>
  </si>
  <si>
    <t>про проведення Дня Поля</t>
  </si>
  <si>
    <t>Про резонансні події</t>
  </si>
  <si>
    <t>щодо співпраці з ЄС</t>
  </si>
  <si>
    <t>про впровадження наукових результатів</t>
  </si>
  <si>
    <t>про погодження проекту  наказу Мінсоцполітики</t>
  </si>
  <si>
    <t>про юридичний відділ</t>
  </si>
  <si>
    <t>про виконання розпорядження голови СОДА від 19.03.2018 №171-ОД</t>
  </si>
  <si>
    <t>про запит на інформацію</t>
  </si>
  <si>
    <t>про розміщення інформації</t>
  </si>
  <si>
    <t>про заходи з охорони праці</t>
  </si>
  <si>
    <t>27.069.2021</t>
  </si>
  <si>
    <t>про участь у державній Програмі фінансової підтримки АПК</t>
  </si>
  <si>
    <t>про хід виконання  регіональної угоди</t>
  </si>
  <si>
    <t>про надання довідки про з/плату</t>
  </si>
  <si>
    <t>про стан залучення</t>
  </si>
  <si>
    <t>про визначення актуальних соціально значимих блоків</t>
  </si>
  <si>
    <t>..</t>
  </si>
  <si>
    <t>про план роботи ДАПР на Ш квартал   №23-ОД від. .</t>
  </si>
  <si>
    <t xml:space="preserve"> призначення секретаря  від 27.062019  - № 24-ОД№</t>
  </si>
  <si>
    <t>про проведення Дня поля</t>
  </si>
  <si>
    <t>щодо усунення  корупційних ризиків</t>
  </si>
  <si>
    <t>про хід виконання Антикорупційної Програми</t>
  </si>
  <si>
    <t>про впровадження  результатів наукових досліджень</t>
  </si>
  <si>
    <t>про повернення коштів</t>
  </si>
  <si>
    <t>Звіт по пеублічної інформації</t>
  </si>
  <si>
    <t>про контактні дані</t>
  </si>
  <si>
    <t>про Стратегію національно-патріотичнго виховання</t>
  </si>
  <si>
    <t>про проведення навчання</t>
  </si>
  <si>
    <t>про будівництво  об'ектів зберігання зерна</t>
  </si>
  <si>
    <t>про надання списків праціваників,які були на лікарняном</t>
  </si>
  <si>
    <t>згода на  продовження договору оренди</t>
  </si>
  <si>
    <t>на  виконання протокольного доручення  №23 від 01.04.2019</t>
  </si>
  <si>
    <t>про легалізацію заробітної плати</t>
  </si>
  <si>
    <t>про рецензуваня</t>
  </si>
  <si>
    <t>про заходи, наданих комітетом ООН</t>
  </si>
  <si>
    <t>про надання інформації по ф.№24 с/г</t>
  </si>
  <si>
    <t>звіт по публічної інформації-накопичувальний</t>
  </si>
  <si>
    <t>про виконання розпорядження №42-ОД</t>
  </si>
  <si>
    <t>Звіт за результатами гпромадського обговорення</t>
  </si>
  <si>
    <t>згода на продовження  оренди</t>
  </si>
  <si>
    <t>про надання акту на рецензування</t>
  </si>
  <si>
    <t>про надання інформаційно-аналітичної довідки</t>
  </si>
  <si>
    <t xml:space="preserve">про проблемні питання галузі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</si>
  <si>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 надання інформації по с/г кооперативам</t>
  </si>
  <si>
    <t>про розвиток сільського зеленого туризму</t>
  </si>
  <si>
    <t>Про Програму "Правопорядок"</t>
  </si>
  <si>
    <t>про допомогу АТО</t>
  </si>
  <si>
    <t>про виконання проекту "Я маю право"</t>
  </si>
  <si>
    <t>про  надання інформації по рейдерству</t>
  </si>
  <si>
    <t>про надання звіту по зверненню громадян</t>
  </si>
  <si>
    <t>про показники ефективності діяльності РДА</t>
  </si>
  <si>
    <t>на виконання розпорядження №694-ОД</t>
  </si>
  <si>
    <t>про надання звіту по громадському обговорюванню</t>
  </si>
  <si>
    <t>про проведенн дня Поля</t>
  </si>
  <si>
    <t>про надання фінансового звіту</t>
  </si>
  <si>
    <t>про проведення  семінару</t>
  </si>
  <si>
    <t>про інвестпроекти</t>
  </si>
  <si>
    <t>про кількість новостворенних  фермерських господарств</t>
  </si>
  <si>
    <t>довідка наукових розробок</t>
  </si>
  <si>
    <t>про виконання плану заходів з реалізації Стратегії подолання бідності</t>
  </si>
  <si>
    <t>на виконання розпорядження №212-ОД від 20.04.2019</t>
  </si>
  <si>
    <t>про надання розрахунку прогнозу</t>
  </si>
  <si>
    <t>про надання фінансового  звіту</t>
  </si>
  <si>
    <t>про делеговані повноваження</t>
  </si>
  <si>
    <t>на виконання доручення  від 03.03.2016   №6-ОД</t>
  </si>
  <si>
    <t>на виконання протоколу №1 від 06.03.2019</t>
  </si>
  <si>
    <t>про внесення  змін до відомостей про нерухоме державне майно</t>
  </si>
  <si>
    <t>про виконання протоколу  №23  від 01.07.2019</t>
  </si>
  <si>
    <t>довідка про з/плату Червяк Л.М.</t>
  </si>
  <si>
    <t>про виконання протокольного доручення №2 від 24.04.2018</t>
  </si>
  <si>
    <t>про стан охорони праці</t>
  </si>
  <si>
    <t>питання для розгляду на колегію</t>
  </si>
  <si>
    <t>про надання реєстру компенсаційних виплат</t>
  </si>
  <si>
    <t>щодо розвитку об'ектів інфраструктури</t>
  </si>
  <si>
    <t>про заходи щодо запобігання конфлікту інтересів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</si>
</sst>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1172" totalsRowShown="0" headerRowDxfId="41" dataDxfId="39" headerRowBorderDxfId="40" tableBorderDxfId="38" totalsRowBorderDxfId="37">
  <autoFilter ref="C4:O1172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79"/>
  <sheetViews>
    <sheetView tabSelected="1" topLeftCell="A1145" zoomScaleNormal="100" workbookViewId="0">
      <selection activeCell="E1145" sqref="E1145"/>
    </sheetView>
  </sheetViews>
  <sheetFormatPr defaultColWidth="9.140625" defaultRowHeight="15" x14ac:dyDescent="0.25"/>
  <cols>
    <col min="1" max="1" width="6.5703125" style="27" customWidth="1"/>
    <col min="2" max="2" width="6.140625" style="27" customWidth="1"/>
    <col min="3" max="3" width="8.28515625" style="6" hidden="1" customWidth="1"/>
    <col min="4" max="4" width="8.42578125" style="6" customWidth="1"/>
    <col min="5" max="5" width="41.7109375" style="32" customWidth="1"/>
    <col min="6" max="6" width="15.42578125" style="33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x14ac:dyDescent="0.25">
      <c r="A1" s="21"/>
      <c r="B1" s="21"/>
      <c r="C1" s="16"/>
      <c r="D1" s="16"/>
      <c r="E1" s="16"/>
      <c r="F1" s="17"/>
      <c r="G1" s="16"/>
      <c r="H1" s="16"/>
      <c r="I1" s="16"/>
      <c r="J1" s="16"/>
      <c r="K1" s="16"/>
      <c r="L1" s="17"/>
      <c r="M1" s="17"/>
      <c r="N1" s="103" t="s">
        <v>0</v>
      </c>
      <c r="O1" s="103"/>
    </row>
    <row r="2" spans="1:17" ht="15" customHeight="1" x14ac:dyDescent="0.25">
      <c r="A2" s="22"/>
      <c r="B2" s="22"/>
      <c r="C2" s="104" t="s">
        <v>36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7" x14ac:dyDescent="0.25">
      <c r="A3" s="22"/>
      <c r="B3" s="22"/>
      <c r="C3" s="20"/>
      <c r="D3" s="20"/>
      <c r="E3" s="29"/>
      <c r="F3" s="29"/>
      <c r="G3" s="20"/>
      <c r="H3" s="20"/>
      <c r="I3" s="20"/>
      <c r="J3" s="20"/>
      <c r="K3" s="20"/>
      <c r="L3" s="20"/>
      <c r="M3" s="20"/>
      <c r="N3" s="20"/>
      <c r="O3" s="20"/>
    </row>
    <row r="4" spans="1:17" ht="64.5" customHeight="1" x14ac:dyDescent="0.2">
      <c r="A4" s="23" t="s">
        <v>25</v>
      </c>
      <c r="B4" s="23" t="s">
        <v>26</v>
      </c>
      <c r="C4" s="34" t="s">
        <v>1</v>
      </c>
      <c r="D4" s="35" t="s">
        <v>2</v>
      </c>
      <c r="E4" s="35" t="s">
        <v>3</v>
      </c>
      <c r="F4" s="36" t="s">
        <v>4</v>
      </c>
      <c r="G4" s="35" t="s">
        <v>5</v>
      </c>
      <c r="H4" s="37" t="s">
        <v>6</v>
      </c>
      <c r="I4" s="35" t="s">
        <v>7</v>
      </c>
      <c r="J4" s="37" t="s">
        <v>8</v>
      </c>
      <c r="K4" s="35" t="s">
        <v>9</v>
      </c>
      <c r="L4" s="38" t="s">
        <v>10</v>
      </c>
      <c r="M4" s="35" t="s">
        <v>11</v>
      </c>
      <c r="N4" s="39" t="s">
        <v>12</v>
      </c>
      <c r="O4" s="40" t="s">
        <v>13</v>
      </c>
      <c r="Q4" s="41"/>
    </row>
    <row r="5" spans="1:17" ht="30" customHeight="1" x14ac:dyDescent="0.2">
      <c r="A5" s="43" t="s">
        <v>123</v>
      </c>
      <c r="B5" s="25" t="s">
        <v>37</v>
      </c>
      <c r="C5" s="44">
        <v>1</v>
      </c>
      <c r="D5" s="45" t="s">
        <v>14</v>
      </c>
      <c r="E5" s="30" t="s">
        <v>1188</v>
      </c>
      <c r="F5" s="31">
        <v>43467</v>
      </c>
      <c r="G5" s="46" t="str">
        <f t="shared" ref="G5" si="0">(A5&amp;"/"&amp;B5)</f>
        <v>01-13/0001</v>
      </c>
      <c r="H5" s="5" t="str">
        <f>SUBSTITUTE(фильтр!I2, "про,", "")</f>
        <v xml:space="preserve"> надання, відповідального, публічну, , інформацію</v>
      </c>
      <c r="I5" s="1" t="s">
        <v>15</v>
      </c>
      <c r="J5" s="47" t="s">
        <v>124</v>
      </c>
      <c r="K5" s="42" t="s">
        <v>124</v>
      </c>
      <c r="L5" s="2">
        <f t="shared" ref="L5" si="1">F5+1</f>
        <v>43468</v>
      </c>
      <c r="M5" s="4" t="s">
        <v>27</v>
      </c>
      <c r="N5" s="4" t="s">
        <v>20</v>
      </c>
      <c r="O5" s="4" t="s">
        <v>20</v>
      </c>
      <c r="Q5" s="41"/>
    </row>
    <row r="6" spans="1:17" ht="45" x14ac:dyDescent="0.25">
      <c r="A6" s="26" t="s">
        <v>123</v>
      </c>
      <c r="B6" s="24" t="s">
        <v>38</v>
      </c>
      <c r="C6" s="48">
        <f t="shared" ref="C6:C17" si="2">C5+1</f>
        <v>2</v>
      </c>
      <c r="D6" s="45" t="s">
        <v>14</v>
      </c>
      <c r="E6" s="49" t="s">
        <v>1189</v>
      </c>
      <c r="F6" s="31">
        <v>43467</v>
      </c>
      <c r="G6" s="50" t="str">
        <f t="shared" ref="G6:G17" si="3">(A6&amp;"/"&amp;B6)</f>
        <v>01-13/0002</v>
      </c>
      <c r="H6" s="5" t="str">
        <f>SUBSTITUTE(фильтр!I3, "про,", "")</f>
        <v>звіт, ,  надання, публічної, інформації-накопичувальна</v>
      </c>
      <c r="I6" s="1" t="s">
        <v>15</v>
      </c>
      <c r="J6" s="47" t="s">
        <v>124</v>
      </c>
      <c r="K6" s="52" t="str">
        <f t="shared" ref="K6:K17" si="4">J6</f>
        <v>Департамент АПР Сумської ОДА</v>
      </c>
      <c r="L6" s="53">
        <f t="shared" ref="L6:L17" si="5">F6+1</f>
        <v>43468</v>
      </c>
      <c r="M6" s="4" t="s">
        <v>27</v>
      </c>
      <c r="N6" s="4" t="s">
        <v>20</v>
      </c>
      <c r="O6" s="4" t="s">
        <v>20</v>
      </c>
    </row>
    <row r="7" spans="1:17" ht="45" x14ac:dyDescent="0.25">
      <c r="A7" s="26" t="s">
        <v>123</v>
      </c>
      <c r="B7" s="24" t="s">
        <v>39</v>
      </c>
      <c r="C7" s="48">
        <f t="shared" si="2"/>
        <v>3</v>
      </c>
      <c r="D7" s="45" t="s">
        <v>14</v>
      </c>
      <c r="E7" s="49" t="s">
        <v>1190</v>
      </c>
      <c r="F7" s="31">
        <v>43467</v>
      </c>
      <c r="G7" s="50" t="str">
        <f t="shared" si="3"/>
        <v>01-13/0003</v>
      </c>
      <c r="H7" s="5" t="str">
        <f>SUBSTITUTE(фильтр!I4, "про,", "")</f>
        <v>звіт, ,  надання, публічної, інформації-4, квартал</v>
      </c>
      <c r="I7" s="1" t="s">
        <v>15</v>
      </c>
      <c r="J7" s="47" t="s">
        <v>124</v>
      </c>
      <c r="K7" s="52" t="str">
        <f t="shared" si="4"/>
        <v>Департамент АПР Сумської ОДА</v>
      </c>
      <c r="L7" s="53">
        <f t="shared" si="5"/>
        <v>43468</v>
      </c>
      <c r="M7" s="4" t="s">
        <v>27</v>
      </c>
      <c r="N7" s="4" t="s">
        <v>20</v>
      </c>
      <c r="O7" s="4" t="s">
        <v>20</v>
      </c>
    </row>
    <row r="8" spans="1:17" ht="30" x14ac:dyDescent="0.25">
      <c r="A8" s="26" t="s">
        <v>123</v>
      </c>
      <c r="B8" s="24" t="s">
        <v>40</v>
      </c>
      <c r="C8" s="48">
        <f t="shared" si="2"/>
        <v>4</v>
      </c>
      <c r="D8" s="45" t="s">
        <v>14</v>
      </c>
      <c r="E8" s="49" t="s">
        <v>1191</v>
      </c>
      <c r="F8" s="31">
        <v>43467</v>
      </c>
      <c r="G8" s="50" t="str">
        <f t="shared" si="3"/>
        <v>01-13/0004</v>
      </c>
      <c r="H8" s="5" t="str">
        <f>SUBSTITUTE(фильтр!I5, "про,", "")</f>
        <v xml:space="preserve"> надання, інформації</v>
      </c>
      <c r="I8" s="1" t="s">
        <v>15</v>
      </c>
      <c r="J8" s="47" t="s">
        <v>124</v>
      </c>
      <c r="K8" s="52" t="str">
        <f t="shared" si="4"/>
        <v>Департамент АПР Сумської ОДА</v>
      </c>
      <c r="L8" s="53">
        <f t="shared" si="5"/>
        <v>43468</v>
      </c>
      <c r="M8" s="4" t="s">
        <v>27</v>
      </c>
      <c r="N8" s="4" t="s">
        <v>20</v>
      </c>
      <c r="O8" s="4" t="s">
        <v>20</v>
      </c>
    </row>
    <row r="9" spans="1:17" ht="30" x14ac:dyDescent="0.25">
      <c r="A9" s="26" t="s">
        <v>23</v>
      </c>
      <c r="B9" s="24" t="s">
        <v>41</v>
      </c>
      <c r="C9" s="48">
        <f t="shared" si="2"/>
        <v>5</v>
      </c>
      <c r="D9" s="45" t="s">
        <v>14</v>
      </c>
      <c r="E9" s="49" t="s">
        <v>1192</v>
      </c>
      <c r="F9" s="31">
        <v>43467</v>
      </c>
      <c r="G9" s="50" t="str">
        <f t="shared" si="3"/>
        <v>01-16/0005</v>
      </c>
      <c r="H9" s="5" t="str">
        <f>SUBSTITUTE(фильтр!I6, "про,", "")</f>
        <v xml:space="preserve"> виконання, Плану, заходів</v>
      </c>
      <c r="I9" s="1" t="s">
        <v>15</v>
      </c>
      <c r="J9" s="47" t="s">
        <v>124</v>
      </c>
      <c r="K9" s="52" t="str">
        <f t="shared" si="4"/>
        <v>Департамент АПР Сумської ОДА</v>
      </c>
      <c r="L9" s="53">
        <f t="shared" si="5"/>
        <v>43468</v>
      </c>
      <c r="M9" s="4" t="s">
        <v>27</v>
      </c>
      <c r="N9" s="4" t="s">
        <v>20</v>
      </c>
      <c r="O9" s="4" t="s">
        <v>20</v>
      </c>
    </row>
    <row r="10" spans="1:17" ht="30" x14ac:dyDescent="0.25">
      <c r="A10" s="26" t="s">
        <v>123</v>
      </c>
      <c r="B10" s="24" t="s">
        <v>42</v>
      </c>
      <c r="C10" s="48">
        <f t="shared" si="2"/>
        <v>6</v>
      </c>
      <c r="D10" s="45" t="s">
        <v>14</v>
      </c>
      <c r="E10" s="49" t="s">
        <v>1193</v>
      </c>
      <c r="F10" s="31">
        <v>43467</v>
      </c>
      <c r="G10" s="50" t="str">
        <f t="shared" si="3"/>
        <v>01-13/0006</v>
      </c>
      <c r="H10" s="5" t="str">
        <f>SUBSTITUTE(фильтр!I7, "про,", "")</f>
        <v xml:space="preserve"> кількісний, склад, держслужбовців</v>
      </c>
      <c r="I10" s="1" t="s">
        <v>15</v>
      </c>
      <c r="J10" s="47" t="s">
        <v>124</v>
      </c>
      <c r="K10" s="52" t="str">
        <f t="shared" si="4"/>
        <v>Департамент АПР Сумської ОДА</v>
      </c>
      <c r="L10" s="53">
        <f t="shared" si="5"/>
        <v>43468</v>
      </c>
      <c r="M10" s="4" t="s">
        <v>27</v>
      </c>
      <c r="N10" s="4" t="s">
        <v>20</v>
      </c>
      <c r="O10" s="4" t="s">
        <v>20</v>
      </c>
    </row>
    <row r="11" spans="1:17" ht="45" x14ac:dyDescent="0.25">
      <c r="A11" s="26" t="s">
        <v>287</v>
      </c>
      <c r="B11" s="24" t="s">
        <v>43</v>
      </c>
      <c r="C11" s="48">
        <f t="shared" si="2"/>
        <v>7</v>
      </c>
      <c r="D11" s="45" t="s">
        <v>14</v>
      </c>
      <c r="E11" s="49" t="s">
        <v>1194</v>
      </c>
      <c r="F11" s="31">
        <v>43468</v>
      </c>
      <c r="G11" s="50" t="str">
        <f t="shared" si="3"/>
        <v>01-15/0007</v>
      </c>
      <c r="H11" s="5" t="str">
        <f>SUBSTITUTE(фильтр!I8, "про,", "")</f>
        <v xml:space="preserve"> , державну, підтимку, будівництва, елеваторів</v>
      </c>
      <c r="I11" s="1" t="s">
        <v>15</v>
      </c>
      <c r="J11" s="47" t="s">
        <v>124</v>
      </c>
      <c r="K11" s="52" t="str">
        <f t="shared" si="4"/>
        <v>Департамент АПР Сумської ОДА</v>
      </c>
      <c r="L11" s="53">
        <f t="shared" si="5"/>
        <v>43469</v>
      </c>
      <c r="M11" s="4" t="s">
        <v>27</v>
      </c>
      <c r="N11" s="4" t="s">
        <v>20</v>
      </c>
      <c r="O11" s="4" t="s">
        <v>20</v>
      </c>
    </row>
    <row r="12" spans="1:17" ht="30" x14ac:dyDescent="0.25">
      <c r="A12" s="26" t="s">
        <v>123</v>
      </c>
      <c r="B12" s="24" t="s">
        <v>44</v>
      </c>
      <c r="C12" s="48">
        <f t="shared" si="2"/>
        <v>8</v>
      </c>
      <c r="D12" s="45" t="s">
        <v>14</v>
      </c>
      <c r="E12" s="49" t="s">
        <v>1195</v>
      </c>
      <c r="F12" s="31">
        <v>43468</v>
      </c>
      <c r="G12" s="50" t="str">
        <f t="shared" si="3"/>
        <v>01-13/0008</v>
      </c>
      <c r="H12" s="5" t="str">
        <f>SUBSTITUTE(фильтр!I9, "про,", "")</f>
        <v xml:space="preserve"> надання, аналітичної, довідки</v>
      </c>
      <c r="I12" s="1" t="s">
        <v>15</v>
      </c>
      <c r="J12" s="47" t="s">
        <v>124</v>
      </c>
      <c r="K12" s="52" t="str">
        <f t="shared" si="4"/>
        <v>Департамент АПР Сумської ОДА</v>
      </c>
      <c r="L12" s="53">
        <f t="shared" si="5"/>
        <v>43469</v>
      </c>
      <c r="M12" s="4" t="s">
        <v>27</v>
      </c>
      <c r="N12" s="4" t="s">
        <v>20</v>
      </c>
      <c r="O12" s="4" t="s">
        <v>20</v>
      </c>
    </row>
    <row r="13" spans="1:17" ht="30" x14ac:dyDescent="0.25">
      <c r="A13" s="26" t="s">
        <v>23</v>
      </c>
      <c r="B13" s="24" t="s">
        <v>45</v>
      </c>
      <c r="C13" s="48">
        <f t="shared" si="2"/>
        <v>9</v>
      </c>
      <c r="D13" s="45" t="s">
        <v>14</v>
      </c>
      <c r="E13" s="49" t="s">
        <v>1196</v>
      </c>
      <c r="F13" s="31">
        <v>43468</v>
      </c>
      <c r="G13" s="50" t="str">
        <f t="shared" si="3"/>
        <v>01-16/0009</v>
      </c>
      <c r="H13" s="5" t="str">
        <f>SUBSTITUTE(фильтр!I10, "про,", "")</f>
        <v xml:space="preserve"> перелік, прийнятих, актів</v>
      </c>
      <c r="I13" s="1" t="s">
        <v>15</v>
      </c>
      <c r="J13" s="47" t="s">
        <v>124</v>
      </c>
      <c r="K13" s="52" t="str">
        <f t="shared" si="4"/>
        <v>Департамент АПР Сумської ОДА</v>
      </c>
      <c r="L13" s="53">
        <f t="shared" si="5"/>
        <v>43469</v>
      </c>
      <c r="M13" s="4" t="s">
        <v>27</v>
      </c>
      <c r="N13" s="4" t="s">
        <v>20</v>
      </c>
      <c r="O13" s="4" t="s">
        <v>20</v>
      </c>
    </row>
    <row r="14" spans="1:17" ht="30" x14ac:dyDescent="0.25">
      <c r="A14" s="26" t="s">
        <v>23</v>
      </c>
      <c r="B14" s="24" t="s">
        <v>46</v>
      </c>
      <c r="C14" s="48">
        <f t="shared" si="2"/>
        <v>10</v>
      </c>
      <c r="D14" s="45" t="s">
        <v>14</v>
      </c>
      <c r="E14" s="49" t="s">
        <v>1197</v>
      </c>
      <c r="F14" s="31">
        <v>43468</v>
      </c>
      <c r="G14" s="50" t="str">
        <f t="shared" si="3"/>
        <v>01-16/0010</v>
      </c>
      <c r="H14" s="5" t="str">
        <f>SUBSTITUTE(фильтр!I11, "про,", "")</f>
        <v>згода, на, передачу, в, оренду, приміщення</v>
      </c>
      <c r="I14" s="1" t="s">
        <v>15</v>
      </c>
      <c r="J14" s="47" t="s">
        <v>124</v>
      </c>
      <c r="K14" s="52" t="str">
        <f t="shared" si="4"/>
        <v>Департамент АПР Сумської ОДА</v>
      </c>
      <c r="L14" s="53">
        <f t="shared" si="5"/>
        <v>43469</v>
      </c>
      <c r="M14" s="4" t="s">
        <v>27</v>
      </c>
      <c r="N14" s="4" t="s">
        <v>20</v>
      </c>
      <c r="O14" s="4" t="s">
        <v>20</v>
      </c>
    </row>
    <row r="15" spans="1:17" ht="30" x14ac:dyDescent="0.25">
      <c r="A15" s="26" t="s">
        <v>23</v>
      </c>
      <c r="B15" s="24" t="s">
        <v>47</v>
      </c>
      <c r="C15" s="48">
        <f t="shared" si="2"/>
        <v>11</v>
      </c>
      <c r="D15" s="45" t="s">
        <v>14</v>
      </c>
      <c r="E15" s="49" t="s">
        <v>1197</v>
      </c>
      <c r="F15" s="31">
        <v>43468</v>
      </c>
      <c r="G15" s="50" t="str">
        <f t="shared" si="3"/>
        <v>01-16/0011</v>
      </c>
      <c r="H15" s="5" t="str">
        <f>SUBSTITUTE(фильтр!I12, "про,", "")</f>
        <v>згода, на, передачу, в, оренду, приміщення</v>
      </c>
      <c r="I15" s="1" t="s">
        <v>15</v>
      </c>
      <c r="J15" s="47" t="s">
        <v>124</v>
      </c>
      <c r="K15" s="52" t="str">
        <f t="shared" si="4"/>
        <v>Департамент АПР Сумської ОДА</v>
      </c>
      <c r="L15" s="53">
        <f t="shared" si="5"/>
        <v>43469</v>
      </c>
      <c r="M15" s="4" t="s">
        <v>27</v>
      </c>
      <c r="N15" s="4" t="s">
        <v>20</v>
      </c>
      <c r="O15" s="4" t="s">
        <v>20</v>
      </c>
    </row>
    <row r="16" spans="1:17" ht="30" x14ac:dyDescent="0.25">
      <c r="A16" s="26" t="s">
        <v>23</v>
      </c>
      <c r="B16" s="24" t="s">
        <v>48</v>
      </c>
      <c r="C16" s="48">
        <f t="shared" si="2"/>
        <v>12</v>
      </c>
      <c r="D16" s="45" t="s">
        <v>14</v>
      </c>
      <c r="E16" s="49" t="s">
        <v>1198</v>
      </c>
      <c r="F16" s="31">
        <v>43468</v>
      </c>
      <c r="G16" s="50" t="str">
        <f t="shared" si="3"/>
        <v>01-16/0012</v>
      </c>
      <c r="H16" s="5" t="str">
        <f>SUBSTITUTE(фильтр!I13, "про,", "")</f>
        <v xml:space="preserve"> потенційні, об'екти</v>
      </c>
      <c r="I16" s="1" t="s">
        <v>15</v>
      </c>
      <c r="J16" s="47" t="s">
        <v>124</v>
      </c>
      <c r="K16" s="52" t="str">
        <f t="shared" si="4"/>
        <v>Департамент АПР Сумської ОДА</v>
      </c>
      <c r="L16" s="53">
        <f t="shared" si="5"/>
        <v>43469</v>
      </c>
      <c r="M16" s="51" t="s">
        <v>27</v>
      </c>
      <c r="N16" s="4" t="s">
        <v>20</v>
      </c>
      <c r="O16" s="4" t="s">
        <v>20</v>
      </c>
    </row>
    <row r="17" spans="1:15" ht="45" x14ac:dyDescent="0.25">
      <c r="A17" s="26" t="s">
        <v>1186</v>
      </c>
      <c r="B17" s="24" t="s">
        <v>49</v>
      </c>
      <c r="C17" s="48">
        <f t="shared" si="2"/>
        <v>13</v>
      </c>
      <c r="D17" s="45" t="s">
        <v>14</v>
      </c>
      <c r="E17" s="49" t="s">
        <v>1199</v>
      </c>
      <c r="F17" s="31">
        <v>43468</v>
      </c>
      <c r="G17" s="50" t="str">
        <f t="shared" si="3"/>
        <v>01-11/0013</v>
      </c>
      <c r="H17" s="5" t="str">
        <f>SUBSTITUTE(фильтр!I14, "про,", "")</f>
        <v xml:space="preserve"> оцінку, ресурсного, наповнення, регіональних, ринків</v>
      </c>
      <c r="I17" s="1" t="s">
        <v>15</v>
      </c>
      <c r="J17" s="47" t="s">
        <v>124</v>
      </c>
      <c r="K17" s="52" t="str">
        <f t="shared" si="4"/>
        <v>Департамент АПР Сумської ОДА</v>
      </c>
      <c r="L17" s="53">
        <f t="shared" si="5"/>
        <v>43469</v>
      </c>
      <c r="M17" s="51" t="s">
        <v>27</v>
      </c>
      <c r="N17" s="4" t="s">
        <v>20</v>
      </c>
      <c r="O17" s="4" t="s">
        <v>20</v>
      </c>
    </row>
    <row r="18" spans="1:15" ht="30" x14ac:dyDescent="0.25">
      <c r="A18" s="26" t="s">
        <v>1186</v>
      </c>
      <c r="B18" s="24" t="s">
        <v>50</v>
      </c>
      <c r="C18" s="48">
        <f t="shared" ref="C18:C49" si="6">C17+1</f>
        <v>14</v>
      </c>
      <c r="D18" s="45" t="s">
        <v>14</v>
      </c>
      <c r="E18" s="49" t="s">
        <v>1200</v>
      </c>
      <c r="F18" s="31">
        <v>43468</v>
      </c>
      <c r="G18" s="50" t="str">
        <f t="shared" ref="G18:G49" si="7">(A18&amp;"/"&amp;B18)</f>
        <v>01-11/0014</v>
      </c>
      <c r="H18" s="5" t="str">
        <f>SUBSTITUTE(фильтр!I15, "про,", "")</f>
        <v xml:space="preserve"> рівень, закупівельних, цін, на, молоко</v>
      </c>
      <c r="I18" s="1" t="s">
        <v>15</v>
      </c>
      <c r="J18" s="47" t="s">
        <v>124</v>
      </c>
      <c r="K18" s="52" t="str">
        <f t="shared" ref="K18:K49" si="8">J18</f>
        <v>Департамент АПР Сумської ОДА</v>
      </c>
      <c r="L18" s="53">
        <f t="shared" ref="L18:L49" si="9">F18+1</f>
        <v>43469</v>
      </c>
      <c r="M18" s="51" t="s">
        <v>27</v>
      </c>
      <c r="N18" s="4" t="s">
        <v>20</v>
      </c>
      <c r="O18" s="4" t="s">
        <v>20</v>
      </c>
    </row>
    <row r="19" spans="1:15" ht="45" x14ac:dyDescent="0.25">
      <c r="A19" s="26" t="s">
        <v>1186</v>
      </c>
      <c r="B19" s="24" t="s">
        <v>51</v>
      </c>
      <c r="C19" s="48">
        <f t="shared" si="6"/>
        <v>15</v>
      </c>
      <c r="D19" s="45" t="s">
        <v>14</v>
      </c>
      <c r="E19" s="49" t="s">
        <v>1201</v>
      </c>
      <c r="F19" s="31">
        <v>43468</v>
      </c>
      <c r="G19" s="50" t="str">
        <f t="shared" si="7"/>
        <v>01-11/0015</v>
      </c>
      <c r="H19" s="5" t="str">
        <f>SUBSTITUTE(фильтр!I16, "про,", "")</f>
        <v>пропозиції, , календаря, виставок, ярмаркових, заходів</v>
      </c>
      <c r="I19" s="1" t="s">
        <v>15</v>
      </c>
      <c r="J19" s="47" t="s">
        <v>124</v>
      </c>
      <c r="K19" s="52" t="str">
        <f t="shared" si="8"/>
        <v>Департамент АПР Сумської ОДА</v>
      </c>
      <c r="L19" s="53">
        <f t="shared" si="9"/>
        <v>43469</v>
      </c>
      <c r="M19" s="51" t="s">
        <v>27</v>
      </c>
      <c r="N19" s="4" t="s">
        <v>20</v>
      </c>
      <c r="O19" s="4" t="s">
        <v>20</v>
      </c>
    </row>
    <row r="20" spans="1:15" ht="30" x14ac:dyDescent="0.25">
      <c r="A20" s="26" t="s">
        <v>23</v>
      </c>
      <c r="B20" s="24" t="s">
        <v>52</v>
      </c>
      <c r="C20" s="48">
        <f t="shared" si="6"/>
        <v>16</v>
      </c>
      <c r="D20" s="45" t="s">
        <v>14</v>
      </c>
      <c r="E20" s="49" t="s">
        <v>1202</v>
      </c>
      <c r="F20" s="31">
        <v>43468</v>
      </c>
      <c r="G20" s="50" t="str">
        <f t="shared" si="7"/>
        <v>01-16/0016</v>
      </c>
      <c r="H20" s="5" t="str">
        <f>SUBSTITUTE(фильтр!I17, "про,", "")</f>
        <v>надання, інформації, регіональних, програм</v>
      </c>
      <c r="I20" s="1" t="s">
        <v>15</v>
      </c>
      <c r="J20" s="47" t="s">
        <v>124</v>
      </c>
      <c r="K20" s="52" t="str">
        <f t="shared" si="8"/>
        <v>Департамент АПР Сумської ОДА</v>
      </c>
      <c r="L20" s="53">
        <f t="shared" si="9"/>
        <v>43469</v>
      </c>
      <c r="M20" s="51" t="s">
        <v>27</v>
      </c>
      <c r="N20" s="4" t="s">
        <v>20</v>
      </c>
      <c r="O20" s="4" t="s">
        <v>20</v>
      </c>
    </row>
    <row r="21" spans="1:15" ht="30" x14ac:dyDescent="0.25">
      <c r="A21" s="26" t="s">
        <v>122</v>
      </c>
      <c r="B21" s="24" t="s">
        <v>53</v>
      </c>
      <c r="C21" s="48">
        <f t="shared" si="6"/>
        <v>17</v>
      </c>
      <c r="D21" s="45" t="s">
        <v>14</v>
      </c>
      <c r="E21" s="49" t="s">
        <v>1191</v>
      </c>
      <c r="F21" s="31">
        <v>43468</v>
      </c>
      <c r="G21" s="50" t="str">
        <f t="shared" si="7"/>
        <v>01-18/0017</v>
      </c>
      <c r="H21" s="5" t="str">
        <f>SUBSTITUTE(фильтр!I18, "про,", "")</f>
        <v xml:space="preserve"> надання, інформації</v>
      </c>
      <c r="I21" s="1" t="s">
        <v>15</v>
      </c>
      <c r="J21" s="47" t="s">
        <v>124</v>
      </c>
      <c r="K21" s="52" t="str">
        <f t="shared" si="8"/>
        <v>Департамент АПР Сумської ОДА</v>
      </c>
      <c r="L21" s="53">
        <f t="shared" si="9"/>
        <v>43469</v>
      </c>
      <c r="M21" s="51" t="s">
        <v>27</v>
      </c>
      <c r="N21" s="4" t="s">
        <v>20</v>
      </c>
      <c r="O21" s="4" t="s">
        <v>20</v>
      </c>
    </row>
    <row r="22" spans="1:15" ht="30" x14ac:dyDescent="0.25">
      <c r="A22" s="26" t="s">
        <v>122</v>
      </c>
      <c r="B22" s="24" t="s">
        <v>54</v>
      </c>
      <c r="C22" s="48">
        <f t="shared" si="6"/>
        <v>18</v>
      </c>
      <c r="D22" s="45" t="s">
        <v>14</v>
      </c>
      <c r="E22" s="49" t="s">
        <v>1191</v>
      </c>
      <c r="F22" s="31">
        <v>43468</v>
      </c>
      <c r="G22" s="50" t="str">
        <f t="shared" si="7"/>
        <v>01-18/0018</v>
      </c>
      <c r="H22" s="5" t="str">
        <f>SUBSTITUTE(фильтр!I19, "про,", "")</f>
        <v xml:space="preserve"> надання, інформації</v>
      </c>
      <c r="I22" s="1" t="s">
        <v>15</v>
      </c>
      <c r="J22" s="47" t="s">
        <v>124</v>
      </c>
      <c r="K22" s="52" t="str">
        <f t="shared" si="8"/>
        <v>Департамент АПР Сумської ОДА</v>
      </c>
      <c r="L22" s="53">
        <f t="shared" si="9"/>
        <v>43469</v>
      </c>
      <c r="M22" s="51" t="s">
        <v>27</v>
      </c>
      <c r="N22" s="4" t="s">
        <v>20</v>
      </c>
      <c r="O22" s="4" t="s">
        <v>20</v>
      </c>
    </row>
    <row r="23" spans="1:15" ht="30" x14ac:dyDescent="0.25">
      <c r="A23" s="26" t="s">
        <v>122</v>
      </c>
      <c r="B23" s="24" t="s">
        <v>55</v>
      </c>
      <c r="C23" s="48">
        <f t="shared" si="6"/>
        <v>19</v>
      </c>
      <c r="D23" s="45" t="s">
        <v>14</v>
      </c>
      <c r="E23" s="49" t="s">
        <v>1191</v>
      </c>
      <c r="F23" s="31">
        <v>43468</v>
      </c>
      <c r="G23" s="50" t="str">
        <f t="shared" si="7"/>
        <v>01-18/0019</v>
      </c>
      <c r="H23" s="5" t="str">
        <f>SUBSTITUTE(фильтр!I20, "про,", "")</f>
        <v xml:space="preserve"> надання, інформації</v>
      </c>
      <c r="I23" s="1" t="s">
        <v>15</v>
      </c>
      <c r="J23" s="47" t="s">
        <v>124</v>
      </c>
      <c r="K23" s="52" t="str">
        <f t="shared" si="8"/>
        <v>Департамент АПР Сумської ОДА</v>
      </c>
      <c r="L23" s="53">
        <f t="shared" si="9"/>
        <v>43469</v>
      </c>
      <c r="M23" s="51" t="s">
        <v>27</v>
      </c>
      <c r="N23" s="4" t="s">
        <v>20</v>
      </c>
      <c r="O23" s="4" t="s">
        <v>20</v>
      </c>
    </row>
    <row r="24" spans="1:15" ht="30" x14ac:dyDescent="0.25">
      <c r="A24" s="26" t="s">
        <v>122</v>
      </c>
      <c r="B24" s="24" t="s">
        <v>56</v>
      </c>
      <c r="C24" s="48">
        <f t="shared" si="6"/>
        <v>20</v>
      </c>
      <c r="D24" s="45" t="s">
        <v>14</v>
      </c>
      <c r="E24" s="49" t="s">
        <v>1191</v>
      </c>
      <c r="F24" s="31">
        <v>43468</v>
      </c>
      <c r="G24" s="50" t="str">
        <f t="shared" si="7"/>
        <v>01-18/0020</v>
      </c>
      <c r="H24" s="5" t="str">
        <f>SUBSTITUTE(фильтр!I21, "про,", "")</f>
        <v xml:space="preserve"> надання, інформації</v>
      </c>
      <c r="I24" s="1" t="s">
        <v>15</v>
      </c>
      <c r="J24" s="47" t="s">
        <v>124</v>
      </c>
      <c r="K24" s="52" t="str">
        <f t="shared" si="8"/>
        <v>Департамент АПР Сумської ОДА</v>
      </c>
      <c r="L24" s="53">
        <f t="shared" si="9"/>
        <v>43469</v>
      </c>
      <c r="M24" s="51" t="s">
        <v>27</v>
      </c>
      <c r="N24" s="4" t="s">
        <v>20</v>
      </c>
      <c r="O24" s="4" t="s">
        <v>20</v>
      </c>
    </row>
    <row r="25" spans="1:15" ht="30" x14ac:dyDescent="0.25">
      <c r="A25" s="26" t="s">
        <v>287</v>
      </c>
      <c r="B25" s="24" t="s">
        <v>57</v>
      </c>
      <c r="C25" s="48">
        <f t="shared" si="6"/>
        <v>21</v>
      </c>
      <c r="D25" s="45" t="s">
        <v>14</v>
      </c>
      <c r="E25" s="49" t="s">
        <v>1203</v>
      </c>
      <c r="F25" s="31">
        <v>43468</v>
      </c>
      <c r="G25" s="50" t="str">
        <f t="shared" si="7"/>
        <v>01-15/0021</v>
      </c>
      <c r="H25" s="5" t="str">
        <f>SUBSTITUTE(фильтр!I22, "про,", "")</f>
        <v xml:space="preserve"> надання, інформації, АТО</v>
      </c>
      <c r="I25" s="1" t="s">
        <v>15</v>
      </c>
      <c r="J25" s="47" t="s">
        <v>124</v>
      </c>
      <c r="K25" s="52" t="str">
        <f t="shared" si="8"/>
        <v>Департамент АПР Сумської ОДА</v>
      </c>
      <c r="L25" s="53">
        <f t="shared" si="9"/>
        <v>43469</v>
      </c>
      <c r="M25" s="51" t="s">
        <v>27</v>
      </c>
      <c r="N25" s="4" t="s">
        <v>20</v>
      </c>
      <c r="O25" s="4" t="s">
        <v>20</v>
      </c>
    </row>
    <row r="26" spans="1:15" ht="60" x14ac:dyDescent="0.25">
      <c r="A26" s="26" t="s">
        <v>123</v>
      </c>
      <c r="B26" s="24" t="s">
        <v>58</v>
      </c>
      <c r="C26" s="48">
        <f t="shared" si="6"/>
        <v>22</v>
      </c>
      <c r="D26" s="45" t="s">
        <v>14</v>
      </c>
      <c r="E26" s="49" t="s">
        <v>1204</v>
      </c>
      <c r="F26" s="31">
        <v>43469</v>
      </c>
      <c r="G26" s="50" t="str">
        <f t="shared" si="7"/>
        <v>01-13/0022</v>
      </c>
      <c r="H26" s="5" t="str">
        <f>SUBSTITUTE(фильтр!I23, "про,", "")</f>
        <v>на, виконання, протокольного, доручення, 22.11.2017, №5</v>
      </c>
      <c r="I26" s="1" t="s">
        <v>15</v>
      </c>
      <c r="J26" s="47" t="s">
        <v>124</v>
      </c>
      <c r="K26" s="52" t="str">
        <f t="shared" si="8"/>
        <v>Департамент АПР Сумської ОДА</v>
      </c>
      <c r="L26" s="53">
        <f t="shared" si="9"/>
        <v>43470</v>
      </c>
      <c r="M26" s="51" t="s">
        <v>27</v>
      </c>
      <c r="N26" s="4" t="s">
        <v>20</v>
      </c>
      <c r="O26" s="4" t="s">
        <v>20</v>
      </c>
    </row>
    <row r="27" spans="1:15" ht="30" x14ac:dyDescent="0.25">
      <c r="A27" s="26" t="s">
        <v>1186</v>
      </c>
      <c r="B27" s="24" t="s">
        <v>59</v>
      </c>
      <c r="C27" s="48">
        <f t="shared" si="6"/>
        <v>23</v>
      </c>
      <c r="D27" s="45" t="s">
        <v>14</v>
      </c>
      <c r="E27" s="49" t="s">
        <v>1205</v>
      </c>
      <c r="F27" s="31">
        <v>43469</v>
      </c>
      <c r="G27" s="50" t="str">
        <f t="shared" si="7"/>
        <v>01-11/0023</v>
      </c>
      <c r="H27" s="5" t="str">
        <f>SUBSTITUTE(фильтр!I24, "про,", "")</f>
        <v xml:space="preserve"> с/г, обслуговуючі, кооперативи</v>
      </c>
      <c r="I27" s="1" t="s">
        <v>15</v>
      </c>
      <c r="J27" s="47" t="s">
        <v>124</v>
      </c>
      <c r="K27" s="52" t="str">
        <f t="shared" si="8"/>
        <v>Департамент АПР Сумської ОДА</v>
      </c>
      <c r="L27" s="53">
        <f t="shared" si="9"/>
        <v>43470</v>
      </c>
      <c r="M27" s="51" t="s">
        <v>27</v>
      </c>
      <c r="N27" s="4" t="s">
        <v>20</v>
      </c>
      <c r="O27" s="4" t="s">
        <v>20</v>
      </c>
    </row>
    <row r="28" spans="1:15" ht="30" x14ac:dyDescent="0.25">
      <c r="A28" s="26" t="s">
        <v>23</v>
      </c>
      <c r="B28" s="24" t="s">
        <v>60</v>
      </c>
      <c r="C28" s="48">
        <f t="shared" si="6"/>
        <v>24</v>
      </c>
      <c r="D28" s="45" t="s">
        <v>14</v>
      </c>
      <c r="E28" s="49" t="s">
        <v>1206</v>
      </c>
      <c r="F28" s="31">
        <v>43469</v>
      </c>
      <c r="G28" s="50" t="str">
        <f t="shared" si="7"/>
        <v>01-16/0024</v>
      </c>
      <c r="H28" s="5" t="str">
        <f>SUBSTITUTE(фильтр!I25, "про,", "")</f>
        <v xml:space="preserve"> участь, у, робочій, зустрічі</v>
      </c>
      <c r="I28" s="1" t="s">
        <v>15</v>
      </c>
      <c r="J28" s="47" t="s">
        <v>124</v>
      </c>
      <c r="K28" s="52" t="str">
        <f t="shared" si="8"/>
        <v>Департамент АПР Сумської ОДА</v>
      </c>
      <c r="L28" s="53">
        <f t="shared" si="9"/>
        <v>43470</v>
      </c>
      <c r="M28" s="51" t="s">
        <v>27</v>
      </c>
      <c r="N28" s="4" t="s">
        <v>20</v>
      </c>
      <c r="O28" s="4" t="s">
        <v>20</v>
      </c>
    </row>
    <row r="29" spans="1:15" ht="30" x14ac:dyDescent="0.25">
      <c r="A29" s="26" t="s">
        <v>23</v>
      </c>
      <c r="B29" s="24" t="s">
        <v>61</v>
      </c>
      <c r="C29" s="48">
        <f t="shared" si="6"/>
        <v>25</v>
      </c>
      <c r="D29" s="45" t="s">
        <v>14</v>
      </c>
      <c r="E29" s="49" t="s">
        <v>1207</v>
      </c>
      <c r="F29" s="31">
        <v>43469</v>
      </c>
      <c r="G29" s="50" t="str">
        <f t="shared" si="7"/>
        <v>01-16/0025</v>
      </c>
      <c r="H29" s="5" t="str">
        <f>SUBSTITUTE(фильтр!I26, "про,", "")</f>
        <v xml:space="preserve"> надання, інформації,  стан, розрахунків</v>
      </c>
      <c r="I29" s="1" t="s">
        <v>15</v>
      </c>
      <c r="J29" s="47" t="s">
        <v>124</v>
      </c>
      <c r="K29" s="52" t="str">
        <f t="shared" si="8"/>
        <v>Департамент АПР Сумської ОДА</v>
      </c>
      <c r="L29" s="53">
        <f t="shared" si="9"/>
        <v>43470</v>
      </c>
      <c r="M29" s="51" t="s">
        <v>27</v>
      </c>
      <c r="N29" s="4" t="s">
        <v>20</v>
      </c>
      <c r="O29" s="4" t="s">
        <v>20</v>
      </c>
    </row>
    <row r="30" spans="1:15" ht="30" x14ac:dyDescent="0.25">
      <c r="A30" s="26" t="s">
        <v>23</v>
      </c>
      <c r="B30" s="24" t="s">
        <v>62</v>
      </c>
      <c r="C30" s="48">
        <f t="shared" si="6"/>
        <v>26</v>
      </c>
      <c r="D30" s="45" t="s">
        <v>14</v>
      </c>
      <c r="E30" s="49" t="s">
        <v>1208</v>
      </c>
      <c r="F30" s="31">
        <v>43469</v>
      </c>
      <c r="G30" s="50" t="str">
        <f t="shared" si="7"/>
        <v>01-16/0026</v>
      </c>
      <c r="H30" s="5" t="str">
        <f>SUBSTITUTE(фильтр!I27, "про,", "")</f>
        <v xml:space="preserve"> рейдерські, захвати</v>
      </c>
      <c r="I30" s="1" t="s">
        <v>15</v>
      </c>
      <c r="J30" s="47" t="s">
        <v>124</v>
      </c>
      <c r="K30" s="52" t="str">
        <f t="shared" si="8"/>
        <v>Департамент АПР Сумської ОДА</v>
      </c>
      <c r="L30" s="53">
        <f t="shared" si="9"/>
        <v>43470</v>
      </c>
      <c r="M30" s="51" t="s">
        <v>27</v>
      </c>
      <c r="N30" s="4" t="s">
        <v>20</v>
      </c>
      <c r="O30" s="4" t="s">
        <v>20</v>
      </c>
    </row>
    <row r="31" spans="1:15" ht="30" x14ac:dyDescent="0.25">
      <c r="A31" s="26" t="s">
        <v>23</v>
      </c>
      <c r="B31" s="24" t="s">
        <v>63</v>
      </c>
      <c r="C31" s="48">
        <f t="shared" si="6"/>
        <v>27</v>
      </c>
      <c r="D31" s="45" t="s">
        <v>14</v>
      </c>
      <c r="E31" s="49" t="s">
        <v>1209</v>
      </c>
      <c r="F31" s="31">
        <v>43473</v>
      </c>
      <c r="G31" s="50" t="str">
        <f t="shared" si="7"/>
        <v>01-16/0027</v>
      </c>
      <c r="H31" s="5" t="str">
        <f>SUBSTITUTE(фильтр!I28, "про,", "")</f>
        <v xml:space="preserve"> чисельність, працівників</v>
      </c>
      <c r="I31" s="1" t="s">
        <v>15</v>
      </c>
      <c r="J31" s="47" t="s">
        <v>124</v>
      </c>
      <c r="K31" s="52" t="str">
        <f t="shared" si="8"/>
        <v>Департамент АПР Сумської ОДА</v>
      </c>
      <c r="L31" s="53">
        <f t="shared" si="9"/>
        <v>43474</v>
      </c>
      <c r="M31" s="51" t="s">
        <v>27</v>
      </c>
      <c r="N31" s="4" t="s">
        <v>20</v>
      </c>
      <c r="O31" s="4" t="s">
        <v>20</v>
      </c>
    </row>
    <row r="32" spans="1:15" ht="30" x14ac:dyDescent="0.25">
      <c r="A32" s="26" t="s">
        <v>23</v>
      </c>
      <c r="B32" s="24" t="s">
        <v>64</v>
      </c>
      <c r="C32" s="48">
        <f t="shared" si="6"/>
        <v>28</v>
      </c>
      <c r="D32" s="45" t="s">
        <v>14</v>
      </c>
      <c r="E32" s="49" t="s">
        <v>1191</v>
      </c>
      <c r="F32" s="31">
        <v>43473</v>
      </c>
      <c r="G32" s="50" t="str">
        <f t="shared" si="7"/>
        <v>01-16/0028</v>
      </c>
      <c r="H32" s="5" t="str">
        <f>SUBSTITUTE(фильтр!I29, "про,", "")</f>
        <v xml:space="preserve"> надання, інформації</v>
      </c>
      <c r="I32" s="1" t="s">
        <v>15</v>
      </c>
      <c r="J32" s="47" t="s">
        <v>124</v>
      </c>
      <c r="K32" s="52" t="str">
        <f t="shared" si="8"/>
        <v>Департамент АПР Сумської ОДА</v>
      </c>
      <c r="L32" s="53">
        <f t="shared" si="9"/>
        <v>43474</v>
      </c>
      <c r="M32" s="51" t="s">
        <v>27</v>
      </c>
      <c r="N32" s="4" t="s">
        <v>20</v>
      </c>
      <c r="O32" s="4" t="s">
        <v>20</v>
      </c>
    </row>
    <row r="33" spans="1:15" ht="30" x14ac:dyDescent="0.25">
      <c r="A33" s="26" t="s">
        <v>23</v>
      </c>
      <c r="B33" s="24" t="s">
        <v>65</v>
      </c>
      <c r="C33" s="48">
        <f t="shared" si="6"/>
        <v>29</v>
      </c>
      <c r="D33" s="45" t="s">
        <v>14</v>
      </c>
      <c r="E33" s="49" t="s">
        <v>1210</v>
      </c>
      <c r="F33" s="31">
        <v>43473</v>
      </c>
      <c r="G33" s="50" t="str">
        <f t="shared" si="7"/>
        <v>01-16/0029</v>
      </c>
      <c r="H33" s="5" t="str">
        <f>SUBSTITUTE(фильтр!I30, "про,", "")</f>
        <v xml:space="preserve"> надання, показників</v>
      </c>
      <c r="I33" s="1" t="s">
        <v>15</v>
      </c>
      <c r="J33" s="47" t="s">
        <v>124</v>
      </c>
      <c r="K33" s="52" t="str">
        <f t="shared" si="8"/>
        <v>Департамент АПР Сумської ОДА</v>
      </c>
      <c r="L33" s="53">
        <f t="shared" si="9"/>
        <v>43474</v>
      </c>
      <c r="M33" s="51" t="s">
        <v>27</v>
      </c>
      <c r="N33" s="4" t="s">
        <v>20</v>
      </c>
      <c r="O33" s="4" t="s">
        <v>20</v>
      </c>
    </row>
    <row r="34" spans="1:15" ht="45" x14ac:dyDescent="0.25">
      <c r="A34" s="26" t="s">
        <v>123</v>
      </c>
      <c r="B34" s="24" t="s">
        <v>66</v>
      </c>
      <c r="C34" s="48">
        <f t="shared" si="6"/>
        <v>30</v>
      </c>
      <c r="D34" s="45" t="s">
        <v>14</v>
      </c>
      <c r="E34" s="49" t="s">
        <v>1211</v>
      </c>
      <c r="F34" s="31">
        <v>43473</v>
      </c>
      <c r="G34" s="50" t="str">
        <f t="shared" si="7"/>
        <v>01-13/0030</v>
      </c>
      <c r="H34" s="5" t="str">
        <f>SUBSTITUTE(фильтр!I31, "про,", "")</f>
        <v xml:space="preserve"> хід, виконання, розпорядження, №552-ОД, 21.09.2018</v>
      </c>
      <c r="I34" s="1" t="s">
        <v>15</v>
      </c>
      <c r="J34" s="47" t="s">
        <v>124</v>
      </c>
      <c r="K34" s="52" t="str">
        <f t="shared" si="8"/>
        <v>Департамент АПР Сумської ОДА</v>
      </c>
      <c r="L34" s="53">
        <f t="shared" si="9"/>
        <v>43474</v>
      </c>
      <c r="M34" s="51" t="s">
        <v>27</v>
      </c>
      <c r="N34" s="4" t="s">
        <v>20</v>
      </c>
      <c r="O34" s="4" t="s">
        <v>20</v>
      </c>
    </row>
    <row r="35" spans="1:15" ht="30" x14ac:dyDescent="0.25">
      <c r="A35" s="26" t="s">
        <v>123</v>
      </c>
      <c r="B35" s="24" t="s">
        <v>67</v>
      </c>
      <c r="C35" s="48">
        <f t="shared" si="6"/>
        <v>31</v>
      </c>
      <c r="D35" s="45" t="s">
        <v>14</v>
      </c>
      <c r="E35" s="49" t="s">
        <v>1212</v>
      </c>
      <c r="F35" s="31">
        <v>43473</v>
      </c>
      <c r="G35" s="50" t="str">
        <f t="shared" si="7"/>
        <v>01-13/0031</v>
      </c>
      <c r="H35" s="5" t="str">
        <f>SUBSTITUTE(фильтр!I32, "про,", "")</f>
        <v>звіт, зверненню, громадян</v>
      </c>
      <c r="I35" s="1" t="s">
        <v>15</v>
      </c>
      <c r="J35" s="47" t="s">
        <v>124</v>
      </c>
      <c r="K35" s="52" t="str">
        <f t="shared" si="8"/>
        <v>Департамент АПР Сумської ОДА</v>
      </c>
      <c r="L35" s="53">
        <f t="shared" si="9"/>
        <v>43474</v>
      </c>
      <c r="M35" s="51" t="s">
        <v>27</v>
      </c>
      <c r="N35" s="4" t="s">
        <v>20</v>
      </c>
      <c r="O35" s="4" t="s">
        <v>20</v>
      </c>
    </row>
    <row r="36" spans="1:15" ht="30" x14ac:dyDescent="0.25">
      <c r="A36" s="26" t="s">
        <v>1186</v>
      </c>
      <c r="B36" s="24" t="s">
        <v>68</v>
      </c>
      <c r="C36" s="48">
        <f t="shared" si="6"/>
        <v>32</v>
      </c>
      <c r="D36" s="45" t="s">
        <v>14</v>
      </c>
      <c r="E36" s="49" t="s">
        <v>1213</v>
      </c>
      <c r="F36" s="31">
        <v>43473</v>
      </c>
      <c r="G36" s="50" t="str">
        <f t="shared" si="7"/>
        <v>01-11/0032</v>
      </c>
      <c r="H36" s="5" t="str">
        <f>SUBSTITUTE(фильтр!I33, "про,", "")</f>
        <v>резонансні, події</v>
      </c>
      <c r="I36" s="1" t="s">
        <v>15</v>
      </c>
      <c r="J36" s="47" t="s">
        <v>124</v>
      </c>
      <c r="K36" s="52" t="str">
        <f t="shared" si="8"/>
        <v>Департамент АПР Сумської ОДА</v>
      </c>
      <c r="L36" s="53">
        <f t="shared" si="9"/>
        <v>43474</v>
      </c>
      <c r="M36" s="51" t="s">
        <v>27</v>
      </c>
      <c r="N36" s="4" t="s">
        <v>20</v>
      </c>
      <c r="O36" s="4" t="s">
        <v>20</v>
      </c>
    </row>
    <row r="37" spans="1:15" ht="30" x14ac:dyDescent="0.25">
      <c r="A37" s="26" t="s">
        <v>122</v>
      </c>
      <c r="B37" s="24" t="s">
        <v>69</v>
      </c>
      <c r="C37" s="48">
        <f t="shared" si="6"/>
        <v>33</v>
      </c>
      <c r="D37" s="45" t="s">
        <v>14</v>
      </c>
      <c r="E37" s="49" t="s">
        <v>1214</v>
      </c>
      <c r="F37" s="31">
        <v>43473</v>
      </c>
      <c r="G37" s="50" t="str">
        <f t="shared" si="7"/>
        <v>01-18/0033</v>
      </c>
      <c r="H37" s="5" t="str">
        <f>SUBSTITUTE(фильтр!I34, "про,", "")</f>
        <v xml:space="preserve"> розгляд, звернення, Линник</v>
      </c>
      <c r="I37" s="1" t="s">
        <v>15</v>
      </c>
      <c r="J37" s="47" t="s">
        <v>124</v>
      </c>
      <c r="K37" s="52" t="str">
        <f t="shared" si="8"/>
        <v>Департамент АПР Сумської ОДА</v>
      </c>
      <c r="L37" s="53">
        <f t="shared" si="9"/>
        <v>43474</v>
      </c>
      <c r="M37" s="51" t="s">
        <v>27</v>
      </c>
      <c r="N37" s="4" t="s">
        <v>20</v>
      </c>
      <c r="O37" s="4" t="s">
        <v>20</v>
      </c>
    </row>
    <row r="38" spans="1:15" ht="30" x14ac:dyDescent="0.25">
      <c r="A38" s="26" t="s">
        <v>23</v>
      </c>
      <c r="B38" s="24" t="s">
        <v>70</v>
      </c>
      <c r="C38" s="48">
        <f t="shared" si="6"/>
        <v>34</v>
      </c>
      <c r="D38" s="45" t="s">
        <v>14</v>
      </c>
      <c r="E38" s="49" t="s">
        <v>1191</v>
      </c>
      <c r="F38" s="31">
        <v>43473</v>
      </c>
      <c r="G38" s="50" t="str">
        <f t="shared" si="7"/>
        <v>01-16/0034</v>
      </c>
      <c r="H38" s="5" t="str">
        <f>SUBSTITUTE(фильтр!I35, "про,", "")</f>
        <v xml:space="preserve"> надання, інформації</v>
      </c>
      <c r="I38" s="1" t="s">
        <v>15</v>
      </c>
      <c r="J38" s="47" t="s">
        <v>124</v>
      </c>
      <c r="K38" s="52" t="str">
        <f t="shared" si="8"/>
        <v>Департамент АПР Сумської ОДА</v>
      </c>
      <c r="L38" s="53">
        <f t="shared" si="9"/>
        <v>43474</v>
      </c>
      <c r="M38" s="51" t="s">
        <v>27</v>
      </c>
      <c r="N38" s="4" t="s">
        <v>20</v>
      </c>
      <c r="O38" s="4" t="s">
        <v>20</v>
      </c>
    </row>
    <row r="39" spans="1:15" ht="30" x14ac:dyDescent="0.25">
      <c r="A39" s="26" t="s">
        <v>123</v>
      </c>
      <c r="B39" s="24" t="s">
        <v>71</v>
      </c>
      <c r="C39" s="48">
        <f t="shared" si="6"/>
        <v>35</v>
      </c>
      <c r="D39" s="45" t="s">
        <v>14</v>
      </c>
      <c r="E39" s="49" t="s">
        <v>1215</v>
      </c>
      <c r="F39" s="31">
        <v>43473</v>
      </c>
      <c r="G39" s="50" t="str">
        <f t="shared" si="7"/>
        <v>01-13/0035</v>
      </c>
      <c r="H39" s="5" t="str">
        <f>SUBSTITUTE(фильтр!I36, "про,", "")</f>
        <v xml:space="preserve"> участь, у, тренінгу</v>
      </c>
      <c r="I39" s="1" t="s">
        <v>15</v>
      </c>
      <c r="J39" s="47" t="s">
        <v>124</v>
      </c>
      <c r="K39" s="52" t="str">
        <f t="shared" si="8"/>
        <v>Департамент АПР Сумської ОДА</v>
      </c>
      <c r="L39" s="53">
        <f t="shared" si="9"/>
        <v>43474</v>
      </c>
      <c r="M39" s="51" t="s">
        <v>27</v>
      </c>
      <c r="N39" s="4" t="s">
        <v>20</v>
      </c>
      <c r="O39" s="4" t="s">
        <v>20</v>
      </c>
    </row>
    <row r="40" spans="1:15" ht="30" x14ac:dyDescent="0.25">
      <c r="A40" s="26" t="s">
        <v>123</v>
      </c>
      <c r="B40" s="24" t="s">
        <v>72</v>
      </c>
      <c r="C40" s="48">
        <f t="shared" si="6"/>
        <v>36</v>
      </c>
      <c r="D40" s="45" t="s">
        <v>14</v>
      </c>
      <c r="E40" s="49" t="s">
        <v>1191</v>
      </c>
      <c r="F40" s="31">
        <v>43473</v>
      </c>
      <c r="G40" s="50" t="str">
        <f t="shared" si="7"/>
        <v>01-13/0036</v>
      </c>
      <c r="H40" s="5" t="str">
        <f>SUBSTITUTE(фильтр!I37, "про,", "")</f>
        <v xml:space="preserve"> надання, інформації</v>
      </c>
      <c r="I40" s="1" t="s">
        <v>15</v>
      </c>
      <c r="J40" s="47" t="s">
        <v>124</v>
      </c>
      <c r="K40" s="52" t="str">
        <f t="shared" si="8"/>
        <v>Департамент АПР Сумської ОДА</v>
      </c>
      <c r="L40" s="53">
        <f t="shared" si="9"/>
        <v>43474</v>
      </c>
      <c r="M40" s="51" t="s">
        <v>27</v>
      </c>
      <c r="N40" s="4" t="s">
        <v>20</v>
      </c>
      <c r="O40" s="4" t="s">
        <v>20</v>
      </c>
    </row>
    <row r="41" spans="1:15" ht="30" x14ac:dyDescent="0.25">
      <c r="A41" s="26" t="s">
        <v>122</v>
      </c>
      <c r="B41" s="24" t="s">
        <v>73</v>
      </c>
      <c r="C41" s="48">
        <f t="shared" si="6"/>
        <v>37</v>
      </c>
      <c r="D41" s="45" t="s">
        <v>14</v>
      </c>
      <c r="E41" s="49" t="s">
        <v>1216</v>
      </c>
      <c r="F41" s="31">
        <v>43473</v>
      </c>
      <c r="G41" s="50" t="str">
        <f t="shared" si="7"/>
        <v>01-18/0037</v>
      </c>
      <c r="H41" s="5" t="str">
        <f>SUBSTITUTE(фильтр!I38, "про,", "")</f>
        <v>довідка,  доходи, Савоненко, Н.</v>
      </c>
      <c r="I41" s="1" t="s">
        <v>15</v>
      </c>
      <c r="J41" s="47" t="s">
        <v>124</v>
      </c>
      <c r="K41" s="52" t="str">
        <f t="shared" si="8"/>
        <v>Департамент АПР Сумської ОДА</v>
      </c>
      <c r="L41" s="53">
        <f t="shared" si="9"/>
        <v>43474</v>
      </c>
      <c r="M41" s="51" t="s">
        <v>27</v>
      </c>
      <c r="N41" s="4" t="s">
        <v>20</v>
      </c>
      <c r="O41" s="4" t="s">
        <v>20</v>
      </c>
    </row>
    <row r="42" spans="1:15" ht="30" x14ac:dyDescent="0.25">
      <c r="A42" s="26" t="s">
        <v>123</v>
      </c>
      <c r="B42" s="24" t="s">
        <v>74</v>
      </c>
      <c r="C42" s="48">
        <f t="shared" si="6"/>
        <v>38</v>
      </c>
      <c r="D42" s="45" t="s">
        <v>14</v>
      </c>
      <c r="E42" s="49" t="s">
        <v>1219</v>
      </c>
      <c r="F42" s="31">
        <v>43473</v>
      </c>
      <c r="G42" s="50" t="str">
        <f t="shared" si="7"/>
        <v>01-13/0038</v>
      </c>
      <c r="H42" s="5" t="str">
        <f>SUBSTITUTE(фильтр!I39, "про,", "")</f>
        <v xml:space="preserve"> ліміти, споживання, енергоносії, 2018</v>
      </c>
      <c r="I42" s="1" t="s">
        <v>15</v>
      </c>
      <c r="J42" s="47" t="s">
        <v>124</v>
      </c>
      <c r="K42" s="52" t="str">
        <f t="shared" si="8"/>
        <v>Департамент АПР Сумської ОДА</v>
      </c>
      <c r="L42" s="53">
        <f t="shared" si="9"/>
        <v>43474</v>
      </c>
      <c r="M42" s="51" t="s">
        <v>27</v>
      </c>
      <c r="N42" s="4" t="s">
        <v>20</v>
      </c>
      <c r="O42" s="4" t="s">
        <v>20</v>
      </c>
    </row>
    <row r="43" spans="1:15" ht="30" x14ac:dyDescent="0.25">
      <c r="A43" s="55" t="s">
        <v>123</v>
      </c>
      <c r="B43" s="24" t="s">
        <v>75</v>
      </c>
      <c r="C43" s="48">
        <f t="shared" si="6"/>
        <v>39</v>
      </c>
      <c r="D43" s="45" t="s">
        <v>14</v>
      </c>
      <c r="E43" s="49" t="s">
        <v>1218</v>
      </c>
      <c r="F43" s="31">
        <v>43473</v>
      </c>
      <c r="G43" s="50" t="str">
        <f t="shared" si="7"/>
        <v>01-13/0039</v>
      </c>
      <c r="H43" s="5" t="str">
        <f>SUBSTITUTE(фильтр!I40, "про,", "")</f>
        <v xml:space="preserve"> ліміти, споживання, енергоносії, на, 2020</v>
      </c>
      <c r="I43" s="1" t="s">
        <v>15</v>
      </c>
      <c r="J43" s="47" t="s">
        <v>124</v>
      </c>
      <c r="K43" s="52" t="str">
        <f t="shared" si="8"/>
        <v>Департамент АПР Сумської ОДА</v>
      </c>
      <c r="L43" s="53">
        <f t="shared" si="9"/>
        <v>43474</v>
      </c>
      <c r="M43" s="51" t="s">
        <v>27</v>
      </c>
      <c r="N43" s="4" t="s">
        <v>20</v>
      </c>
      <c r="O43" s="4" t="s">
        <v>20</v>
      </c>
    </row>
    <row r="44" spans="1:15" ht="30" x14ac:dyDescent="0.25">
      <c r="A44" s="26" t="s">
        <v>1186</v>
      </c>
      <c r="B44" s="24" t="s">
        <v>76</v>
      </c>
      <c r="C44" s="48">
        <f t="shared" si="6"/>
        <v>40</v>
      </c>
      <c r="D44" s="45" t="s">
        <v>14</v>
      </c>
      <c r="E44" s="49" t="s">
        <v>1217</v>
      </c>
      <c r="F44" s="31">
        <v>43473</v>
      </c>
      <c r="G44" s="50" t="str">
        <f t="shared" si="7"/>
        <v>01-11/0040</v>
      </c>
      <c r="H44" s="5" t="str">
        <f>SUBSTITUTE(фильтр!I41, "про,", "")</f>
        <v xml:space="preserve"> будівництво, об'єктів, зберіганння, зерна</v>
      </c>
      <c r="I44" s="1" t="s">
        <v>15</v>
      </c>
      <c r="J44" s="47" t="s">
        <v>124</v>
      </c>
      <c r="K44" s="52" t="str">
        <f t="shared" si="8"/>
        <v>Департамент АПР Сумської ОДА</v>
      </c>
      <c r="L44" s="53">
        <f t="shared" si="9"/>
        <v>43474</v>
      </c>
      <c r="M44" s="51" t="s">
        <v>27</v>
      </c>
      <c r="N44" s="4" t="s">
        <v>20</v>
      </c>
      <c r="O44" s="4" t="s">
        <v>20</v>
      </c>
    </row>
    <row r="45" spans="1:15" ht="45" x14ac:dyDescent="0.25">
      <c r="A45" s="26" t="s">
        <v>123</v>
      </c>
      <c r="B45" s="24" t="s">
        <v>77</v>
      </c>
      <c r="C45" s="48">
        <f t="shared" si="6"/>
        <v>41</v>
      </c>
      <c r="D45" s="45" t="s">
        <v>14</v>
      </c>
      <c r="E45" s="49" t="s">
        <v>1220</v>
      </c>
      <c r="F45" s="31">
        <v>43474</v>
      </c>
      <c r="G45" s="50" t="str">
        <f t="shared" si="7"/>
        <v>01-13/0041</v>
      </c>
      <c r="H45" s="5" t="str">
        <f>SUBSTITUTE(фильтр!I42, "про,", "")</f>
        <v>на, виконання, протоколу, №1, 06.03.2018</v>
      </c>
      <c r="I45" s="1" t="s">
        <v>15</v>
      </c>
      <c r="J45" s="47" t="s">
        <v>124</v>
      </c>
      <c r="K45" s="52" t="str">
        <f t="shared" si="8"/>
        <v>Департамент АПР Сумської ОДА</v>
      </c>
      <c r="L45" s="53">
        <f t="shared" si="9"/>
        <v>43475</v>
      </c>
      <c r="M45" s="51" t="s">
        <v>27</v>
      </c>
      <c r="N45" s="4" t="s">
        <v>20</v>
      </c>
      <c r="O45" s="4" t="s">
        <v>20</v>
      </c>
    </row>
    <row r="46" spans="1:15" ht="30" x14ac:dyDescent="0.25">
      <c r="A46" s="26" t="s">
        <v>1186</v>
      </c>
      <c r="B46" s="24" t="s">
        <v>78</v>
      </c>
      <c r="C46" s="48">
        <f t="shared" si="6"/>
        <v>42</v>
      </c>
      <c r="D46" s="45" t="s">
        <v>14</v>
      </c>
      <c r="E46" s="49" t="s">
        <v>1221</v>
      </c>
      <c r="F46" s="31">
        <v>43474</v>
      </c>
      <c r="G46" s="50" t="str">
        <f t="shared" si="7"/>
        <v>01-11/0042</v>
      </c>
      <c r="H46" s="5" t="str">
        <f>SUBSTITUTE(фильтр!I43, "про,", "")</f>
        <v xml:space="preserve"> заходи, з, реалзації, державної, політики</v>
      </c>
      <c r="I46" s="1" t="s">
        <v>15</v>
      </c>
      <c r="J46" s="47" t="s">
        <v>124</v>
      </c>
      <c r="K46" s="52" t="str">
        <f t="shared" si="8"/>
        <v>Департамент АПР Сумської ОДА</v>
      </c>
      <c r="L46" s="53">
        <f t="shared" si="9"/>
        <v>43475</v>
      </c>
      <c r="M46" s="51" t="s">
        <v>27</v>
      </c>
      <c r="N46" s="4" t="s">
        <v>20</v>
      </c>
      <c r="O46" s="4" t="s">
        <v>20</v>
      </c>
    </row>
    <row r="47" spans="1:15" ht="45" x14ac:dyDescent="0.25">
      <c r="A47" s="26" t="s">
        <v>123</v>
      </c>
      <c r="B47" s="24" t="s">
        <v>79</v>
      </c>
      <c r="C47" s="48">
        <f t="shared" si="6"/>
        <v>43</v>
      </c>
      <c r="D47" s="45" t="s">
        <v>14</v>
      </c>
      <c r="E47" s="56" t="s">
        <v>1222</v>
      </c>
      <c r="F47" s="31">
        <v>43474</v>
      </c>
      <c r="G47" s="50" t="str">
        <f t="shared" si="7"/>
        <v>01-13/0043</v>
      </c>
      <c r="H47" s="5" t="str">
        <f>SUBSTITUTE(фильтр!I44, "про,", "")</f>
        <v xml:space="preserve"> виконання, протоколу, при, голові, СОДА, 28.03.2018</v>
      </c>
      <c r="I47" s="1" t="s">
        <v>15</v>
      </c>
      <c r="J47" s="47" t="s">
        <v>124</v>
      </c>
      <c r="K47" s="52" t="str">
        <f t="shared" si="8"/>
        <v>Департамент АПР Сумської ОДА</v>
      </c>
      <c r="L47" s="53">
        <f t="shared" si="9"/>
        <v>43475</v>
      </c>
      <c r="M47" s="51" t="s">
        <v>27</v>
      </c>
      <c r="N47" s="4" t="s">
        <v>20</v>
      </c>
      <c r="O47" s="4" t="s">
        <v>20</v>
      </c>
    </row>
    <row r="48" spans="1:15" ht="45" x14ac:dyDescent="0.25">
      <c r="A48" s="26" t="s">
        <v>23</v>
      </c>
      <c r="B48" s="24" t="s">
        <v>80</v>
      </c>
      <c r="C48" s="48">
        <f t="shared" si="6"/>
        <v>44</v>
      </c>
      <c r="D48" s="45" t="s">
        <v>14</v>
      </c>
      <c r="E48" s="56" t="s">
        <v>1223</v>
      </c>
      <c r="F48" s="31">
        <v>43474</v>
      </c>
      <c r="G48" s="50" t="str">
        <f t="shared" si="7"/>
        <v>01-16/0044</v>
      </c>
      <c r="H48" s="5" t="str">
        <f>SUBSTITUTE(фильтр!I45, "про,", "")</f>
        <v xml:space="preserve"> надання, звітность, місяць-місцевий, бюджет</v>
      </c>
      <c r="I48" s="1" t="s">
        <v>15</v>
      </c>
      <c r="J48" s="47" t="s">
        <v>124</v>
      </c>
      <c r="K48" s="52" t="str">
        <f t="shared" si="8"/>
        <v>Департамент АПР Сумської ОДА</v>
      </c>
      <c r="L48" s="53">
        <f t="shared" si="9"/>
        <v>43475</v>
      </c>
      <c r="M48" s="51" t="s">
        <v>27</v>
      </c>
      <c r="N48" s="4" t="s">
        <v>20</v>
      </c>
      <c r="O48" s="4" t="s">
        <v>20</v>
      </c>
    </row>
    <row r="49" spans="1:15" ht="30" x14ac:dyDescent="0.25">
      <c r="A49" s="26" t="s">
        <v>23</v>
      </c>
      <c r="B49" s="24" t="s">
        <v>81</v>
      </c>
      <c r="C49" s="48">
        <f t="shared" si="6"/>
        <v>45</v>
      </c>
      <c r="D49" s="45" t="s">
        <v>14</v>
      </c>
      <c r="E49" s="49" t="s">
        <v>1224</v>
      </c>
      <c r="F49" s="31">
        <v>43474</v>
      </c>
      <c r="G49" s="50" t="str">
        <f t="shared" si="7"/>
        <v>01-16/0045</v>
      </c>
      <c r="H49" s="5" t="str">
        <f>SUBSTITUTE(фильтр!I46, "про,", "")</f>
        <v xml:space="preserve"> надання, звітность</v>
      </c>
      <c r="I49" s="1" t="s">
        <v>15</v>
      </c>
      <c r="J49" s="47" t="s">
        <v>124</v>
      </c>
      <c r="K49" s="52" t="str">
        <f t="shared" si="8"/>
        <v>Департамент АПР Сумської ОДА</v>
      </c>
      <c r="L49" s="53">
        <f t="shared" si="9"/>
        <v>43475</v>
      </c>
      <c r="M49" s="51" t="s">
        <v>27</v>
      </c>
      <c r="N49" s="4" t="s">
        <v>20</v>
      </c>
      <c r="O49" s="4" t="s">
        <v>20</v>
      </c>
    </row>
    <row r="50" spans="1:15" ht="75" x14ac:dyDescent="0.25">
      <c r="A50" s="26" t="s">
        <v>23</v>
      </c>
      <c r="B50" s="24" t="s">
        <v>82</v>
      </c>
      <c r="C50" s="48">
        <f t="shared" ref="C50:C81" si="10">C49+1</f>
        <v>46</v>
      </c>
      <c r="D50" s="45" t="s">
        <v>14</v>
      </c>
      <c r="E50" s="56" t="s">
        <v>1225</v>
      </c>
      <c r="F50" s="31">
        <v>43474</v>
      </c>
      <c r="G50" s="50" t="str">
        <f t="shared" ref="G50:G81" si="11">(A50&amp;"/"&amp;B50)</f>
        <v>01-16/0046</v>
      </c>
      <c r="H50" s="5" t="str">
        <f>SUBSTITUTE(фильтр!I47, "про,", "")</f>
        <v xml:space="preserve"> виконання, Плану, популяризації, інвестиційних, переваг, на, 2016-2020, роки</v>
      </c>
      <c r="I50" s="1" t="s">
        <v>15</v>
      </c>
      <c r="J50" s="47" t="s">
        <v>124</v>
      </c>
      <c r="K50" s="52" t="str">
        <f t="shared" ref="K50:K81" si="12">J50</f>
        <v>Департамент АПР Сумської ОДА</v>
      </c>
      <c r="L50" s="53">
        <f t="shared" ref="L50:L81" si="13">F50+1</f>
        <v>43475</v>
      </c>
      <c r="M50" s="51" t="s">
        <v>27</v>
      </c>
      <c r="N50" s="4" t="s">
        <v>20</v>
      </c>
      <c r="O50" s="4" t="s">
        <v>20</v>
      </c>
    </row>
    <row r="51" spans="1:15" ht="45" x14ac:dyDescent="0.25">
      <c r="A51" s="26" t="s">
        <v>123</v>
      </c>
      <c r="B51" s="24" t="s">
        <v>83</v>
      </c>
      <c r="C51" s="48">
        <f t="shared" si="10"/>
        <v>47</v>
      </c>
      <c r="D51" s="45" t="s">
        <v>14</v>
      </c>
      <c r="E51" s="56" t="s">
        <v>1226</v>
      </c>
      <c r="F51" s="31">
        <v>43474</v>
      </c>
      <c r="G51" s="50" t="str">
        <f t="shared" si="11"/>
        <v>01-13/0047</v>
      </c>
      <c r="H51" s="5" t="str">
        <f>SUBSTITUTE(фильтр!I48, "про,", "")</f>
        <v>на, виконання, доручення, №7-ОД, 27.10.2017</v>
      </c>
      <c r="I51" s="1" t="s">
        <v>15</v>
      </c>
      <c r="J51" s="47" t="s">
        <v>124</v>
      </c>
      <c r="K51" s="52" t="str">
        <f t="shared" si="12"/>
        <v>Департамент АПР Сумської ОДА</v>
      </c>
      <c r="L51" s="53">
        <f t="shared" si="13"/>
        <v>43475</v>
      </c>
      <c r="M51" s="51" t="s">
        <v>27</v>
      </c>
      <c r="N51" s="4" t="s">
        <v>20</v>
      </c>
      <c r="O51" s="4" t="s">
        <v>20</v>
      </c>
    </row>
    <row r="52" spans="1:15" ht="45" x14ac:dyDescent="0.25">
      <c r="A52" s="26" t="s">
        <v>287</v>
      </c>
      <c r="B52" s="24" t="s">
        <v>84</v>
      </c>
      <c r="C52" s="48">
        <f t="shared" si="10"/>
        <v>48</v>
      </c>
      <c r="D52" s="45" t="s">
        <v>14</v>
      </c>
      <c r="E52" s="56" t="s">
        <v>1227</v>
      </c>
      <c r="F52" s="31">
        <v>43474</v>
      </c>
      <c r="G52" s="50" t="str">
        <f t="shared" si="11"/>
        <v>01-15/0048</v>
      </c>
      <c r="H52" s="5" t="str">
        <f>SUBSTITUTE(фильтр!I49, "про,", "")</f>
        <v>програм, отримання, міжнародної, техніческої, допомоги</v>
      </c>
      <c r="I52" s="1" t="s">
        <v>15</v>
      </c>
      <c r="J52" s="47" t="s">
        <v>124</v>
      </c>
      <c r="K52" s="52" t="str">
        <f t="shared" si="12"/>
        <v>Департамент АПР Сумської ОДА</v>
      </c>
      <c r="L52" s="53">
        <f t="shared" si="13"/>
        <v>43475</v>
      </c>
      <c r="M52" s="51" t="s">
        <v>27</v>
      </c>
      <c r="N52" s="4" t="s">
        <v>20</v>
      </c>
      <c r="O52" s="4" t="s">
        <v>20</v>
      </c>
    </row>
    <row r="53" spans="1:15" ht="30" x14ac:dyDescent="0.25">
      <c r="A53" s="26" t="s">
        <v>287</v>
      </c>
      <c r="B53" s="24" t="s">
        <v>85</v>
      </c>
      <c r="C53" s="48">
        <f t="shared" si="10"/>
        <v>49</v>
      </c>
      <c r="D53" s="45" t="s">
        <v>14</v>
      </c>
      <c r="E53" s="56" t="s">
        <v>1228</v>
      </c>
      <c r="F53" s="31">
        <v>43474</v>
      </c>
      <c r="G53" s="50" t="str">
        <f t="shared" si="11"/>
        <v>01-15/0049</v>
      </c>
      <c r="H53" s="5" t="str">
        <f>SUBSTITUTE(фильтр!I50, "про,", "")</f>
        <v xml:space="preserve"> надання, звіту, техніці</v>
      </c>
      <c r="I53" s="1" t="s">
        <v>15</v>
      </c>
      <c r="J53" s="47" t="s">
        <v>124</v>
      </c>
      <c r="K53" s="52" t="str">
        <f t="shared" si="12"/>
        <v>Департамент АПР Сумської ОДА</v>
      </c>
      <c r="L53" s="53">
        <f t="shared" si="13"/>
        <v>43475</v>
      </c>
      <c r="M53" s="51" t="s">
        <v>27</v>
      </c>
      <c r="N53" s="4" t="s">
        <v>20</v>
      </c>
      <c r="O53" s="4" t="s">
        <v>20</v>
      </c>
    </row>
    <row r="54" spans="1:15" ht="30" x14ac:dyDescent="0.25">
      <c r="A54" s="26" t="s">
        <v>23</v>
      </c>
      <c r="B54" s="24" t="s">
        <v>86</v>
      </c>
      <c r="C54" s="48">
        <f t="shared" si="10"/>
        <v>50</v>
      </c>
      <c r="D54" s="45" t="s">
        <v>14</v>
      </c>
      <c r="E54" s="56" t="s">
        <v>1229</v>
      </c>
      <c r="F54" s="31">
        <v>43474</v>
      </c>
      <c r="G54" s="50" t="str">
        <f t="shared" si="11"/>
        <v>01-16/0050</v>
      </c>
      <c r="H54" s="5" t="str">
        <f>SUBSTITUTE(фильтр!I51, "про,", "")</f>
        <v>моніторинг, виконання, , Програми</v>
      </c>
      <c r="I54" s="1" t="s">
        <v>15</v>
      </c>
      <c r="J54" s="47" t="s">
        <v>124</v>
      </c>
      <c r="K54" s="52" t="str">
        <f t="shared" si="12"/>
        <v>Департамент АПР Сумської ОДА</v>
      </c>
      <c r="L54" s="53">
        <f t="shared" si="13"/>
        <v>43475</v>
      </c>
      <c r="M54" s="51" t="s">
        <v>27</v>
      </c>
      <c r="N54" s="4" t="s">
        <v>20</v>
      </c>
      <c r="O54" s="4" t="s">
        <v>20</v>
      </c>
    </row>
    <row r="55" spans="1:15" ht="45" x14ac:dyDescent="0.25">
      <c r="A55" s="26" t="s">
        <v>123</v>
      </c>
      <c r="B55" s="24" t="s">
        <v>87</v>
      </c>
      <c r="C55" s="48">
        <f t="shared" si="10"/>
        <v>51</v>
      </c>
      <c r="D55" s="45" t="s">
        <v>14</v>
      </c>
      <c r="E55" s="56" t="s">
        <v>1230</v>
      </c>
      <c r="F55" s="31">
        <v>43474</v>
      </c>
      <c r="G55" s="50" t="str">
        <f t="shared" si="11"/>
        <v>01-13/0051</v>
      </c>
      <c r="H55" s="5" t="str">
        <f>SUBSTITUTE(фильтр!I52, "про,", "")</f>
        <v>тематики, робочих, поїздок, вищих, посадових, осіб</v>
      </c>
      <c r="I55" s="1" t="s">
        <v>15</v>
      </c>
      <c r="J55" s="47" t="s">
        <v>124</v>
      </c>
      <c r="K55" s="52" t="str">
        <f t="shared" si="12"/>
        <v>Департамент АПР Сумської ОДА</v>
      </c>
      <c r="L55" s="53">
        <f t="shared" si="13"/>
        <v>43475</v>
      </c>
      <c r="M55" s="51" t="s">
        <v>27</v>
      </c>
      <c r="N55" s="4" t="s">
        <v>20</v>
      </c>
      <c r="O55" s="4" t="s">
        <v>20</v>
      </c>
    </row>
    <row r="56" spans="1:15" ht="30" x14ac:dyDescent="0.25">
      <c r="A56" s="26" t="s">
        <v>23</v>
      </c>
      <c r="B56" s="24" t="s">
        <v>88</v>
      </c>
      <c r="C56" s="48">
        <f t="shared" si="10"/>
        <v>52</v>
      </c>
      <c r="D56" s="45" t="s">
        <v>14</v>
      </c>
      <c r="E56" s="56" t="s">
        <v>1231</v>
      </c>
      <c r="F56" s="31">
        <v>43474</v>
      </c>
      <c r="G56" s="50" t="str">
        <f t="shared" si="11"/>
        <v>01-16/0052</v>
      </c>
      <c r="H56" s="5" t="str">
        <f>SUBSTITUTE(фильтр!I53, "про,", "")</f>
        <v xml:space="preserve"> стан, виконання, Програми, зайнятості</v>
      </c>
      <c r="I56" s="1" t="s">
        <v>15</v>
      </c>
      <c r="J56" s="47" t="s">
        <v>124</v>
      </c>
      <c r="K56" s="52" t="str">
        <f t="shared" si="12"/>
        <v>Департамент АПР Сумської ОДА</v>
      </c>
      <c r="L56" s="53">
        <f t="shared" si="13"/>
        <v>43475</v>
      </c>
      <c r="M56" s="51" t="s">
        <v>27</v>
      </c>
      <c r="N56" s="4" t="s">
        <v>20</v>
      </c>
      <c r="O56" s="4" t="s">
        <v>20</v>
      </c>
    </row>
    <row r="57" spans="1:15" ht="60" x14ac:dyDescent="0.25">
      <c r="A57" s="26" t="s">
        <v>123</v>
      </c>
      <c r="B57" s="24" t="s">
        <v>89</v>
      </c>
      <c r="C57" s="48">
        <f t="shared" si="10"/>
        <v>53</v>
      </c>
      <c r="D57" s="45" t="s">
        <v>14</v>
      </c>
      <c r="E57" s="56" t="s">
        <v>1232</v>
      </c>
      <c r="F57" s="31">
        <v>43474</v>
      </c>
      <c r="G57" s="50" t="str">
        <f t="shared" si="11"/>
        <v>01-13/0053</v>
      </c>
      <c r="H57" s="5" t="str">
        <f>SUBSTITUTE(фильтр!I54, "про,", "")</f>
        <v>на, виконання, протокольного, доручення, №15, 23.04.2018</v>
      </c>
      <c r="I57" s="1" t="s">
        <v>15</v>
      </c>
      <c r="J57" s="47" t="s">
        <v>124</v>
      </c>
      <c r="K57" s="52" t="str">
        <f t="shared" si="12"/>
        <v>Департамент АПР Сумської ОДА</v>
      </c>
      <c r="L57" s="53">
        <f t="shared" si="13"/>
        <v>43475</v>
      </c>
      <c r="M57" s="51" t="s">
        <v>27</v>
      </c>
      <c r="N57" s="4" t="s">
        <v>20</v>
      </c>
      <c r="O57" s="4" t="s">
        <v>20</v>
      </c>
    </row>
    <row r="58" spans="1:15" ht="30" x14ac:dyDescent="0.25">
      <c r="A58" s="26" t="s">
        <v>123</v>
      </c>
      <c r="B58" s="24" t="s">
        <v>90</v>
      </c>
      <c r="C58" s="48">
        <f t="shared" si="10"/>
        <v>54</v>
      </c>
      <c r="D58" s="45" t="s">
        <v>14</v>
      </c>
      <c r="E58" s="56" t="s">
        <v>1233</v>
      </c>
      <c r="F58" s="31">
        <v>43474</v>
      </c>
      <c r="G58" s="50" t="str">
        <f t="shared" si="11"/>
        <v>01-13/0054</v>
      </c>
      <c r="H58" s="5" t="str">
        <f>SUBSTITUTE(фильтр!I55, "про,", "")</f>
        <v xml:space="preserve"> здобутки, в, галуз, АПК</v>
      </c>
      <c r="I58" s="1" t="s">
        <v>15</v>
      </c>
      <c r="J58" s="47" t="s">
        <v>124</v>
      </c>
      <c r="K58" s="52" t="str">
        <f t="shared" si="12"/>
        <v>Департамент АПР Сумської ОДА</v>
      </c>
      <c r="L58" s="53">
        <f t="shared" si="13"/>
        <v>43475</v>
      </c>
      <c r="M58" s="51" t="s">
        <v>27</v>
      </c>
      <c r="N58" s="4" t="s">
        <v>20</v>
      </c>
      <c r="O58" s="4" t="s">
        <v>20</v>
      </c>
    </row>
    <row r="59" spans="1:15" ht="60" x14ac:dyDescent="0.25">
      <c r="A59" s="26" t="s">
        <v>23</v>
      </c>
      <c r="B59" s="24" t="s">
        <v>91</v>
      </c>
      <c r="C59" s="48">
        <f t="shared" si="10"/>
        <v>55</v>
      </c>
      <c r="D59" s="45" t="s">
        <v>14</v>
      </c>
      <c r="E59" s="56" t="s">
        <v>1234</v>
      </c>
      <c r="F59" s="31">
        <v>43475</v>
      </c>
      <c r="G59" s="50" t="str">
        <f t="shared" si="11"/>
        <v>01-16/0055</v>
      </c>
      <c r="H59" s="5" t="str">
        <f>SUBSTITUTE(фильтр!I56, "про,", "")</f>
        <v>на, виконання, протокольного, доручення, №44, 19.11.2018</v>
      </c>
      <c r="I59" s="1" t="s">
        <v>15</v>
      </c>
      <c r="J59" s="47" t="s">
        <v>124</v>
      </c>
      <c r="K59" s="52" t="str">
        <f t="shared" si="12"/>
        <v>Департамент АПР Сумської ОДА</v>
      </c>
      <c r="L59" s="53">
        <f t="shared" si="13"/>
        <v>43476</v>
      </c>
      <c r="M59" s="51" t="s">
        <v>27</v>
      </c>
      <c r="N59" s="4" t="s">
        <v>20</v>
      </c>
      <c r="O59" s="4" t="s">
        <v>20</v>
      </c>
    </row>
    <row r="60" spans="1:15" ht="30" x14ac:dyDescent="0.25">
      <c r="A60" s="26" t="s">
        <v>123</v>
      </c>
      <c r="B60" s="24" t="s">
        <v>92</v>
      </c>
      <c r="C60" s="48">
        <f t="shared" si="10"/>
        <v>56</v>
      </c>
      <c r="D60" s="45" t="s">
        <v>14</v>
      </c>
      <c r="E60" s="56" t="s">
        <v>1235</v>
      </c>
      <c r="F60" s="31">
        <v>43475</v>
      </c>
      <c r="G60" s="50" t="str">
        <f t="shared" si="11"/>
        <v>01-13/0056</v>
      </c>
      <c r="H60" s="5" t="str">
        <f>SUBSTITUTE(фильтр!I57, "про,", "")</f>
        <v xml:space="preserve"> заходи, запобігання, врегулювання, корупції</v>
      </c>
      <c r="I60" s="1" t="s">
        <v>15</v>
      </c>
      <c r="J60" s="47" t="s">
        <v>124</v>
      </c>
      <c r="K60" s="52" t="str">
        <f t="shared" si="12"/>
        <v>Департамент АПР Сумської ОДА</v>
      </c>
      <c r="L60" s="53">
        <f t="shared" si="13"/>
        <v>43476</v>
      </c>
      <c r="M60" s="51" t="s">
        <v>27</v>
      </c>
      <c r="N60" s="4" t="s">
        <v>20</v>
      </c>
      <c r="O60" s="4" t="s">
        <v>20</v>
      </c>
    </row>
    <row r="61" spans="1:15" ht="30" x14ac:dyDescent="0.25">
      <c r="A61" s="26" t="s">
        <v>23</v>
      </c>
      <c r="B61" s="24" t="s">
        <v>93</v>
      </c>
      <c r="C61" s="48">
        <f t="shared" si="10"/>
        <v>57</v>
      </c>
      <c r="D61" s="45" t="s">
        <v>14</v>
      </c>
      <c r="E61" s="56" t="s">
        <v>1236</v>
      </c>
      <c r="F61" s="31">
        <v>43475</v>
      </c>
      <c r="G61" s="50" t="str">
        <f t="shared" si="11"/>
        <v>01-16/0057</v>
      </c>
      <c r="H61" s="5" t="str">
        <f>SUBSTITUTE(фильтр!I58, "про,", "")</f>
        <v xml:space="preserve"> надання, мережі</v>
      </c>
      <c r="I61" s="1" t="s">
        <v>15</v>
      </c>
      <c r="J61" s="47" t="s">
        <v>124</v>
      </c>
      <c r="K61" s="52" t="str">
        <f t="shared" si="12"/>
        <v>Департамент АПР Сумської ОДА</v>
      </c>
      <c r="L61" s="53">
        <f t="shared" si="13"/>
        <v>43476</v>
      </c>
      <c r="M61" s="51" t="s">
        <v>27</v>
      </c>
      <c r="N61" s="4" t="s">
        <v>20</v>
      </c>
      <c r="O61" s="4" t="s">
        <v>20</v>
      </c>
    </row>
    <row r="62" spans="1:15" ht="30" x14ac:dyDescent="0.25">
      <c r="A62" s="26" t="s">
        <v>23</v>
      </c>
      <c r="B62" s="24" t="s">
        <v>94</v>
      </c>
      <c r="C62" s="48">
        <f t="shared" si="10"/>
        <v>58</v>
      </c>
      <c r="D62" s="45" t="s">
        <v>14</v>
      </c>
      <c r="E62" s="56" t="s">
        <v>1236</v>
      </c>
      <c r="F62" s="31">
        <v>43475</v>
      </c>
      <c r="G62" s="50" t="str">
        <f t="shared" si="11"/>
        <v>01-16/0058</v>
      </c>
      <c r="H62" s="5" t="str">
        <f>SUBSTITUTE(фильтр!I59, "про,", "")</f>
        <v xml:space="preserve"> надання, мережі</v>
      </c>
      <c r="I62" s="1" t="s">
        <v>15</v>
      </c>
      <c r="J62" s="47" t="s">
        <v>124</v>
      </c>
      <c r="K62" s="52" t="str">
        <f t="shared" si="12"/>
        <v>Департамент АПР Сумської ОДА</v>
      </c>
      <c r="L62" s="53">
        <f t="shared" si="13"/>
        <v>43476</v>
      </c>
      <c r="M62" s="51" t="s">
        <v>27</v>
      </c>
      <c r="N62" s="4" t="s">
        <v>20</v>
      </c>
      <c r="O62" s="4" t="s">
        <v>20</v>
      </c>
    </row>
    <row r="63" spans="1:15" ht="45" x14ac:dyDescent="0.25">
      <c r="A63" s="26" t="s">
        <v>287</v>
      </c>
      <c r="B63" s="24" t="s">
        <v>95</v>
      </c>
      <c r="C63" s="48">
        <f t="shared" si="10"/>
        <v>59</v>
      </c>
      <c r="D63" s="45" t="s">
        <v>14</v>
      </c>
      <c r="E63" s="56" t="s">
        <v>1237</v>
      </c>
      <c r="F63" s="31">
        <v>43476</v>
      </c>
      <c r="G63" s="50" t="str">
        <f t="shared" si="11"/>
        <v>01-15/0059</v>
      </c>
      <c r="H63" s="5" t="str">
        <f>SUBSTITUTE(фильтр!I60, "про,", "")</f>
        <v xml:space="preserve"> індексацію, нормаивногрошової, оцінки</v>
      </c>
      <c r="I63" s="1" t="s">
        <v>15</v>
      </c>
      <c r="J63" s="47" t="s">
        <v>124</v>
      </c>
      <c r="K63" s="52" t="str">
        <f t="shared" si="12"/>
        <v>Департамент АПР Сумської ОДА</v>
      </c>
      <c r="L63" s="53">
        <f t="shared" si="13"/>
        <v>43477</v>
      </c>
      <c r="M63" s="51" t="s">
        <v>27</v>
      </c>
      <c r="N63" s="4" t="s">
        <v>20</v>
      </c>
      <c r="O63" s="4" t="s">
        <v>20</v>
      </c>
    </row>
    <row r="64" spans="1:15" ht="45" x14ac:dyDescent="0.25">
      <c r="A64" s="26" t="s">
        <v>21</v>
      </c>
      <c r="B64" s="24" t="s">
        <v>96</v>
      </c>
      <c r="C64" s="48">
        <f t="shared" si="10"/>
        <v>60</v>
      </c>
      <c r="D64" s="45" t="s">
        <v>14</v>
      </c>
      <c r="E64" s="56" t="s">
        <v>1238</v>
      </c>
      <c r="F64" s="31">
        <v>43476</v>
      </c>
      <c r="G64" s="50" t="str">
        <f t="shared" si="11"/>
        <v>01-17/0060</v>
      </c>
      <c r="H64" s="5" t="str">
        <f>SUBSTITUTE(фильтр!I61, "про,", "")</f>
        <v xml:space="preserve"> надання, проекту, паспорбюджетної, програми</v>
      </c>
      <c r="I64" s="1" t="s">
        <v>15</v>
      </c>
      <c r="J64" s="47" t="s">
        <v>124</v>
      </c>
      <c r="K64" s="52" t="str">
        <f t="shared" si="12"/>
        <v>Департамент АПР Сумської ОДА</v>
      </c>
      <c r="L64" s="53">
        <f t="shared" si="13"/>
        <v>43477</v>
      </c>
      <c r="M64" s="51" t="s">
        <v>27</v>
      </c>
      <c r="N64" s="4" t="s">
        <v>20</v>
      </c>
      <c r="O64" s="4" t="s">
        <v>20</v>
      </c>
    </row>
    <row r="65" spans="1:15" ht="45" x14ac:dyDescent="0.25">
      <c r="A65" s="26" t="s">
        <v>23</v>
      </c>
      <c r="B65" s="24" t="s">
        <v>97</v>
      </c>
      <c r="C65" s="48">
        <f t="shared" si="10"/>
        <v>61</v>
      </c>
      <c r="D65" s="45" t="s">
        <v>14</v>
      </c>
      <c r="E65" s="56" t="s">
        <v>1238</v>
      </c>
      <c r="F65" s="31">
        <v>43476</v>
      </c>
      <c r="G65" s="50" t="str">
        <f t="shared" si="11"/>
        <v>01-16/0061</v>
      </c>
      <c r="H65" s="5" t="str">
        <f>SUBSTITUTE(фильтр!I62, "про,", "")</f>
        <v xml:space="preserve"> надання, проекту, паспорбюджетної, програми</v>
      </c>
      <c r="I65" s="1" t="s">
        <v>15</v>
      </c>
      <c r="J65" s="47" t="s">
        <v>124</v>
      </c>
      <c r="K65" s="52" t="str">
        <f t="shared" si="12"/>
        <v>Департамент АПР Сумської ОДА</v>
      </c>
      <c r="L65" s="53">
        <f t="shared" si="13"/>
        <v>43477</v>
      </c>
      <c r="M65" s="51" t="s">
        <v>27</v>
      </c>
      <c r="N65" s="4" t="s">
        <v>20</v>
      </c>
      <c r="O65" s="4" t="s">
        <v>20</v>
      </c>
    </row>
    <row r="66" spans="1:15" ht="30" x14ac:dyDescent="0.25">
      <c r="A66" s="26" t="s">
        <v>122</v>
      </c>
      <c r="B66" s="24" t="s">
        <v>98</v>
      </c>
      <c r="C66" s="48">
        <f t="shared" si="10"/>
        <v>62</v>
      </c>
      <c r="D66" s="45" t="s">
        <v>14</v>
      </c>
      <c r="E66" s="56" t="s">
        <v>1191</v>
      </c>
      <c r="F66" s="31">
        <v>43476</v>
      </c>
      <c r="G66" s="50" t="str">
        <f t="shared" si="11"/>
        <v>01-18/0062</v>
      </c>
      <c r="H66" s="5" t="str">
        <f>SUBSTITUTE(фильтр!I63, "про,", "")</f>
        <v xml:space="preserve"> надання, інформації</v>
      </c>
      <c r="I66" s="1" t="s">
        <v>15</v>
      </c>
      <c r="J66" s="47" t="s">
        <v>124</v>
      </c>
      <c r="K66" s="52" t="str">
        <f t="shared" si="12"/>
        <v>Департамент АПР Сумської ОДА</v>
      </c>
      <c r="L66" s="53">
        <f t="shared" si="13"/>
        <v>43477</v>
      </c>
      <c r="M66" s="51" t="s">
        <v>27</v>
      </c>
      <c r="N66" s="4" t="s">
        <v>20</v>
      </c>
      <c r="O66" s="4" t="s">
        <v>20</v>
      </c>
    </row>
    <row r="67" spans="1:15" ht="30" x14ac:dyDescent="0.25">
      <c r="A67" s="26" t="s">
        <v>122</v>
      </c>
      <c r="B67" s="24" t="s">
        <v>99</v>
      </c>
      <c r="C67" s="48">
        <f t="shared" si="10"/>
        <v>63</v>
      </c>
      <c r="D67" s="45" t="s">
        <v>14</v>
      </c>
      <c r="E67" s="56" t="s">
        <v>1191</v>
      </c>
      <c r="F67" s="31">
        <v>43476</v>
      </c>
      <c r="G67" s="50" t="str">
        <f t="shared" si="11"/>
        <v>01-18/0063</v>
      </c>
      <c r="H67" s="5" t="str">
        <f>SUBSTITUTE(фильтр!I64, "про,", "")</f>
        <v xml:space="preserve"> надання, інформації</v>
      </c>
      <c r="I67" s="1" t="s">
        <v>15</v>
      </c>
      <c r="J67" s="47" t="s">
        <v>124</v>
      </c>
      <c r="K67" s="52" t="str">
        <f t="shared" si="12"/>
        <v>Департамент АПР Сумської ОДА</v>
      </c>
      <c r="L67" s="53">
        <f t="shared" si="13"/>
        <v>43477</v>
      </c>
      <c r="M67" s="51" t="s">
        <v>27</v>
      </c>
      <c r="N67" s="4" t="s">
        <v>20</v>
      </c>
      <c r="O67" s="4" t="s">
        <v>20</v>
      </c>
    </row>
    <row r="68" spans="1:15" ht="30" x14ac:dyDescent="0.25">
      <c r="A68" s="26" t="s">
        <v>21</v>
      </c>
      <c r="B68" s="24" t="s">
        <v>100</v>
      </c>
      <c r="C68" s="48">
        <f t="shared" si="10"/>
        <v>64</v>
      </c>
      <c r="D68" s="45" t="s">
        <v>14</v>
      </c>
      <c r="E68" s="56" t="s">
        <v>1191</v>
      </c>
      <c r="F68" s="31">
        <v>43476</v>
      </c>
      <c r="G68" s="50" t="str">
        <f t="shared" si="11"/>
        <v>01-17/0064</v>
      </c>
      <c r="H68" s="5" t="str">
        <f>SUBSTITUTE(фильтр!I65, "про,", "")</f>
        <v xml:space="preserve"> надання, інформації</v>
      </c>
      <c r="I68" s="1" t="s">
        <v>15</v>
      </c>
      <c r="J68" s="47" t="s">
        <v>124</v>
      </c>
      <c r="K68" s="52" t="str">
        <f t="shared" si="12"/>
        <v>Департамент АПР Сумської ОДА</v>
      </c>
      <c r="L68" s="53">
        <f t="shared" si="13"/>
        <v>43477</v>
      </c>
      <c r="M68" s="51" t="s">
        <v>27</v>
      </c>
      <c r="N68" s="4" t="s">
        <v>20</v>
      </c>
      <c r="O68" s="4" t="s">
        <v>20</v>
      </c>
    </row>
    <row r="69" spans="1:15" ht="30" x14ac:dyDescent="0.25">
      <c r="A69" s="26" t="s">
        <v>122</v>
      </c>
      <c r="B69" s="24" t="s">
        <v>101</v>
      </c>
      <c r="C69" s="48">
        <f t="shared" si="10"/>
        <v>65</v>
      </c>
      <c r="D69" s="45" t="s">
        <v>14</v>
      </c>
      <c r="E69" s="56" t="s">
        <v>1191</v>
      </c>
      <c r="F69" s="31">
        <v>43476</v>
      </c>
      <c r="G69" s="50" t="str">
        <f t="shared" si="11"/>
        <v>01-18/0065</v>
      </c>
      <c r="H69" s="5" t="str">
        <f>SUBSTITUTE(фильтр!I66, "про,", "")</f>
        <v xml:space="preserve"> надання, інформації</v>
      </c>
      <c r="I69" s="1" t="s">
        <v>15</v>
      </c>
      <c r="J69" s="47" t="s">
        <v>124</v>
      </c>
      <c r="K69" s="52" t="str">
        <f t="shared" si="12"/>
        <v>Департамент АПР Сумської ОДА</v>
      </c>
      <c r="L69" s="53">
        <f t="shared" si="13"/>
        <v>43477</v>
      </c>
      <c r="M69" s="51" t="s">
        <v>27</v>
      </c>
      <c r="N69" s="4" t="s">
        <v>20</v>
      </c>
      <c r="O69" s="4" t="s">
        <v>20</v>
      </c>
    </row>
    <row r="70" spans="1:15" ht="30" x14ac:dyDescent="0.25">
      <c r="A70" s="26" t="s">
        <v>122</v>
      </c>
      <c r="B70" s="24" t="s">
        <v>102</v>
      </c>
      <c r="C70" s="48">
        <f t="shared" si="10"/>
        <v>66</v>
      </c>
      <c r="D70" s="45" t="s">
        <v>14</v>
      </c>
      <c r="E70" s="56" t="s">
        <v>1191</v>
      </c>
      <c r="F70" s="31">
        <v>43476</v>
      </c>
      <c r="G70" s="50" t="str">
        <f t="shared" si="11"/>
        <v>01-18/0066</v>
      </c>
      <c r="H70" s="5" t="str">
        <f>SUBSTITUTE(фильтр!I67, "про,", "")</f>
        <v xml:space="preserve"> надання, інформації</v>
      </c>
      <c r="I70" s="1" t="s">
        <v>15</v>
      </c>
      <c r="J70" s="47" t="s">
        <v>124</v>
      </c>
      <c r="K70" s="52" t="str">
        <f t="shared" si="12"/>
        <v>Департамент АПР Сумської ОДА</v>
      </c>
      <c r="L70" s="53">
        <f t="shared" si="13"/>
        <v>43477</v>
      </c>
      <c r="M70" s="51" t="s">
        <v>27</v>
      </c>
      <c r="N70" s="4" t="s">
        <v>20</v>
      </c>
      <c r="O70" s="4" t="s">
        <v>20</v>
      </c>
    </row>
    <row r="71" spans="1:15" ht="30" x14ac:dyDescent="0.25">
      <c r="A71" s="26" t="s">
        <v>287</v>
      </c>
      <c r="B71" s="24" t="s">
        <v>103</v>
      </c>
      <c r="C71" s="48">
        <f t="shared" si="10"/>
        <v>67</v>
      </c>
      <c r="D71" s="45" t="s">
        <v>14</v>
      </c>
      <c r="E71" s="56" t="s">
        <v>1239</v>
      </c>
      <c r="F71" s="31">
        <v>43476</v>
      </c>
      <c r="G71" s="50" t="str">
        <f t="shared" si="11"/>
        <v>01-15/0067</v>
      </c>
      <c r="H71" s="5" t="str">
        <f>SUBSTITUTE(фильтр!I68, "про,", "")</f>
        <v xml:space="preserve"> проведення, семінару</v>
      </c>
      <c r="I71" s="1" t="s">
        <v>15</v>
      </c>
      <c r="J71" s="47" t="s">
        <v>124</v>
      </c>
      <c r="K71" s="52" t="str">
        <f t="shared" si="12"/>
        <v>Департамент АПР Сумської ОДА</v>
      </c>
      <c r="L71" s="53">
        <f t="shared" si="13"/>
        <v>43477</v>
      </c>
      <c r="M71" s="51" t="s">
        <v>27</v>
      </c>
      <c r="N71" s="4" t="s">
        <v>20</v>
      </c>
      <c r="O71" s="4" t="s">
        <v>20</v>
      </c>
    </row>
    <row r="72" spans="1:15" ht="30" x14ac:dyDescent="0.25">
      <c r="A72" s="26" t="s">
        <v>1186</v>
      </c>
      <c r="B72" s="24" t="s">
        <v>104</v>
      </c>
      <c r="C72" s="48">
        <f t="shared" si="10"/>
        <v>68</v>
      </c>
      <c r="D72" s="45" t="s">
        <v>14</v>
      </c>
      <c r="E72" s="56" t="s">
        <v>1240</v>
      </c>
      <c r="F72" s="31">
        <v>43476</v>
      </c>
      <c r="G72" s="50" t="str">
        <f t="shared" si="11"/>
        <v>01-11/0068</v>
      </c>
      <c r="H72" s="5" t="str">
        <f>SUBSTITUTE(фильтр!I69, "про,", "")</f>
        <v>інформація, стану, охорони, праці</v>
      </c>
      <c r="I72" s="1" t="s">
        <v>15</v>
      </c>
      <c r="J72" s="47" t="s">
        <v>124</v>
      </c>
      <c r="K72" s="52" t="str">
        <f t="shared" si="12"/>
        <v>Департамент АПР Сумської ОДА</v>
      </c>
      <c r="L72" s="53">
        <f t="shared" si="13"/>
        <v>43477</v>
      </c>
      <c r="M72" s="51" t="s">
        <v>27</v>
      </c>
      <c r="N72" s="4" t="s">
        <v>20</v>
      </c>
      <c r="O72" s="4" t="s">
        <v>20</v>
      </c>
    </row>
    <row r="73" spans="1:15" ht="30" x14ac:dyDescent="0.25">
      <c r="A73" s="26" t="s">
        <v>1186</v>
      </c>
      <c r="B73" s="24" t="s">
        <v>105</v>
      </c>
      <c r="C73" s="48">
        <f t="shared" si="10"/>
        <v>69</v>
      </c>
      <c r="D73" s="45" t="s">
        <v>14</v>
      </c>
      <c r="E73" s="56" t="s">
        <v>1241</v>
      </c>
      <c r="F73" s="31">
        <v>43476</v>
      </c>
      <c r="G73" s="50" t="str">
        <f t="shared" si="11"/>
        <v>01-11/0069</v>
      </c>
      <c r="H73" s="5" t="str">
        <f>SUBSTITUTE(фильтр!I70, "про,", "")</f>
        <v xml:space="preserve"> придбання, техніки</v>
      </c>
      <c r="I73" s="1" t="s">
        <v>15</v>
      </c>
      <c r="J73" s="47" t="s">
        <v>124</v>
      </c>
      <c r="K73" s="52" t="str">
        <f t="shared" si="12"/>
        <v>Департамент АПР Сумської ОДА</v>
      </c>
      <c r="L73" s="53">
        <f t="shared" si="13"/>
        <v>43477</v>
      </c>
      <c r="M73" s="51" t="s">
        <v>27</v>
      </c>
      <c r="N73" s="4" t="s">
        <v>20</v>
      </c>
      <c r="O73" s="4" t="s">
        <v>20</v>
      </c>
    </row>
    <row r="74" spans="1:15" ht="30" x14ac:dyDescent="0.25">
      <c r="A74" s="26" t="s">
        <v>1186</v>
      </c>
      <c r="B74" s="24" t="s">
        <v>106</v>
      </c>
      <c r="C74" s="48">
        <f t="shared" si="10"/>
        <v>70</v>
      </c>
      <c r="D74" s="45" t="s">
        <v>14</v>
      </c>
      <c r="E74" s="49" t="s">
        <v>1191</v>
      </c>
      <c r="F74" s="31">
        <v>43476</v>
      </c>
      <c r="G74" s="50" t="str">
        <f t="shared" si="11"/>
        <v>01-11/0070</v>
      </c>
      <c r="H74" s="5" t="str">
        <f>SUBSTITUTE(фильтр!I71, "про,", "")</f>
        <v xml:space="preserve"> надання, інформації</v>
      </c>
      <c r="I74" s="1" t="s">
        <v>15</v>
      </c>
      <c r="J74" s="47" t="s">
        <v>124</v>
      </c>
      <c r="K74" s="52" t="str">
        <f t="shared" si="12"/>
        <v>Департамент АПР Сумської ОДА</v>
      </c>
      <c r="L74" s="53">
        <f t="shared" si="13"/>
        <v>43477</v>
      </c>
      <c r="M74" s="51" t="s">
        <v>27</v>
      </c>
      <c r="N74" s="4" t="s">
        <v>20</v>
      </c>
      <c r="O74" s="4" t="s">
        <v>20</v>
      </c>
    </row>
    <row r="75" spans="1:15" ht="30" x14ac:dyDescent="0.25">
      <c r="A75" s="26" t="s">
        <v>287</v>
      </c>
      <c r="B75" s="24" t="s">
        <v>107</v>
      </c>
      <c r="C75" s="48">
        <f t="shared" si="10"/>
        <v>71</v>
      </c>
      <c r="D75" s="45" t="s">
        <v>14</v>
      </c>
      <c r="E75" s="49" t="s">
        <v>1191</v>
      </c>
      <c r="F75" s="31">
        <v>43476</v>
      </c>
      <c r="G75" s="50" t="str">
        <f t="shared" si="11"/>
        <v>01-15/0071</v>
      </c>
      <c r="H75" s="5" t="str">
        <f>SUBSTITUTE(фильтр!I72, "про,", "")</f>
        <v xml:space="preserve"> надання, інформації</v>
      </c>
      <c r="I75" s="1" t="s">
        <v>15</v>
      </c>
      <c r="J75" s="47" t="s">
        <v>124</v>
      </c>
      <c r="K75" s="52" t="str">
        <f t="shared" si="12"/>
        <v>Департамент АПР Сумської ОДА</v>
      </c>
      <c r="L75" s="53">
        <f t="shared" si="13"/>
        <v>43477</v>
      </c>
      <c r="M75" s="51" t="s">
        <v>27</v>
      </c>
      <c r="N75" s="4" t="s">
        <v>20</v>
      </c>
      <c r="O75" s="4" t="s">
        <v>20</v>
      </c>
    </row>
    <row r="76" spans="1:15" ht="45" x14ac:dyDescent="0.25">
      <c r="A76" s="26" t="s">
        <v>123</v>
      </c>
      <c r="B76" s="24" t="s">
        <v>108</v>
      </c>
      <c r="C76" s="48">
        <f t="shared" si="10"/>
        <v>72</v>
      </c>
      <c r="D76" s="45" t="s">
        <v>14</v>
      </c>
      <c r="E76" s="56" t="s">
        <v>1242</v>
      </c>
      <c r="F76" s="31">
        <v>43476</v>
      </c>
      <c r="G76" s="50" t="str">
        <f t="shared" si="11"/>
        <v>01-13/0072</v>
      </c>
      <c r="H76" s="5" t="str">
        <f>SUBSTITUTE(фильтр!I73, "про,", "")</f>
        <v>на, виконання, розпорядження, №344-Д, 25.05.2018</v>
      </c>
      <c r="I76" s="1" t="s">
        <v>15</v>
      </c>
      <c r="J76" s="47" t="s">
        <v>124</v>
      </c>
      <c r="K76" s="52" t="str">
        <f t="shared" si="12"/>
        <v>Департамент АПР Сумської ОДА</v>
      </c>
      <c r="L76" s="53">
        <f t="shared" si="13"/>
        <v>43477</v>
      </c>
      <c r="M76" s="51" t="s">
        <v>27</v>
      </c>
      <c r="N76" s="4" t="s">
        <v>20</v>
      </c>
      <c r="O76" s="4" t="s">
        <v>20</v>
      </c>
    </row>
    <row r="77" spans="1:15" ht="45" x14ac:dyDescent="0.25">
      <c r="A77" s="26" t="s">
        <v>1186</v>
      </c>
      <c r="B77" s="24" t="s">
        <v>109</v>
      </c>
      <c r="C77" s="48">
        <f t="shared" si="10"/>
        <v>73</v>
      </c>
      <c r="D77" s="45" t="s">
        <v>14</v>
      </c>
      <c r="E77" s="56" t="s">
        <v>1243</v>
      </c>
      <c r="F77" s="31">
        <v>43479</v>
      </c>
      <c r="G77" s="50" t="str">
        <f t="shared" si="11"/>
        <v>01-11/0073</v>
      </c>
      <c r="H77" s="5" t="str">
        <f>SUBSTITUTE(фильтр!I74, "про,", "")</f>
        <v xml:space="preserve"> виробництво, , реалізацю, основних, видів, сг, техніки</v>
      </c>
      <c r="I77" s="1" t="s">
        <v>15</v>
      </c>
      <c r="J77" s="47" t="s">
        <v>124</v>
      </c>
      <c r="K77" s="52" t="str">
        <f t="shared" si="12"/>
        <v>Департамент АПР Сумської ОДА</v>
      </c>
      <c r="L77" s="53">
        <f t="shared" si="13"/>
        <v>43480</v>
      </c>
      <c r="M77" s="51" t="s">
        <v>27</v>
      </c>
      <c r="N77" s="4" t="s">
        <v>20</v>
      </c>
      <c r="O77" s="4" t="s">
        <v>20</v>
      </c>
    </row>
    <row r="78" spans="1:15" ht="30" x14ac:dyDescent="0.25">
      <c r="A78" s="26" t="s">
        <v>287</v>
      </c>
      <c r="B78" s="24" t="s">
        <v>110</v>
      </c>
      <c r="C78" s="48">
        <f t="shared" si="10"/>
        <v>74</v>
      </c>
      <c r="D78" s="45" t="s">
        <v>14</v>
      </c>
      <c r="E78" s="49" t="s">
        <v>1191</v>
      </c>
      <c r="F78" s="31">
        <v>43479</v>
      </c>
      <c r="G78" s="50" t="str">
        <f t="shared" si="11"/>
        <v>01-15/0074</v>
      </c>
      <c r="H78" s="5" t="str">
        <f>SUBSTITUTE(фильтр!I75, "про,", "")</f>
        <v xml:space="preserve"> надання, інформації</v>
      </c>
      <c r="I78" s="1" t="s">
        <v>15</v>
      </c>
      <c r="J78" s="47" t="s">
        <v>124</v>
      </c>
      <c r="K78" s="52" t="str">
        <f t="shared" si="12"/>
        <v>Департамент АПР Сумської ОДА</v>
      </c>
      <c r="L78" s="53">
        <f t="shared" si="13"/>
        <v>43480</v>
      </c>
      <c r="M78" s="51" t="s">
        <v>27</v>
      </c>
      <c r="N78" s="4" t="s">
        <v>20</v>
      </c>
      <c r="O78" s="4" t="s">
        <v>20</v>
      </c>
    </row>
    <row r="79" spans="1:15" ht="45" x14ac:dyDescent="0.25">
      <c r="A79" s="26" t="s">
        <v>1186</v>
      </c>
      <c r="B79" s="24" t="s">
        <v>111</v>
      </c>
      <c r="C79" s="48">
        <f t="shared" si="10"/>
        <v>75</v>
      </c>
      <c r="D79" s="45" t="s">
        <v>14</v>
      </c>
      <c r="E79" s="56" t="s">
        <v>1244</v>
      </c>
      <c r="F79" s="31">
        <v>43479</v>
      </c>
      <c r="G79" s="50" t="str">
        <f t="shared" si="11"/>
        <v>01-11/0075</v>
      </c>
      <c r="H79" s="5" t="str">
        <f>SUBSTITUTE(фильтр!I76, "про,", "")</f>
        <v xml:space="preserve"> надання, питань, на, відео, скайп, -конференцію</v>
      </c>
      <c r="I79" s="1" t="s">
        <v>15</v>
      </c>
      <c r="J79" s="47" t="s">
        <v>124</v>
      </c>
      <c r="K79" s="52" t="str">
        <f t="shared" si="12"/>
        <v>Департамент АПР Сумської ОДА</v>
      </c>
      <c r="L79" s="53">
        <f t="shared" si="13"/>
        <v>43480</v>
      </c>
      <c r="M79" s="51" t="s">
        <v>27</v>
      </c>
      <c r="N79" s="4" t="s">
        <v>20</v>
      </c>
      <c r="O79" s="4" t="s">
        <v>20</v>
      </c>
    </row>
    <row r="80" spans="1:15" ht="30" x14ac:dyDescent="0.25">
      <c r="A80" s="26" t="s">
        <v>23</v>
      </c>
      <c r="B80" s="24" t="s">
        <v>112</v>
      </c>
      <c r="C80" s="48">
        <f t="shared" si="10"/>
        <v>76</v>
      </c>
      <c r="D80" s="45" t="s">
        <v>14</v>
      </c>
      <c r="E80" s="56" t="s">
        <v>1245</v>
      </c>
      <c r="F80" s="31">
        <v>43479</v>
      </c>
      <c r="G80" s="50" t="str">
        <f t="shared" si="11"/>
        <v>01-16/0076</v>
      </c>
      <c r="H80" s="5" t="str">
        <f>SUBSTITUTE(фильтр!I77, "про,", "")</f>
        <v>фінансовий, звіт, -державний, бюджет</v>
      </c>
      <c r="I80" s="1" t="s">
        <v>15</v>
      </c>
      <c r="J80" s="47" t="s">
        <v>124</v>
      </c>
      <c r="K80" s="52" t="str">
        <f t="shared" si="12"/>
        <v>Департамент АПР Сумської ОДА</v>
      </c>
      <c r="L80" s="53">
        <f t="shared" si="13"/>
        <v>43480</v>
      </c>
      <c r="M80" s="51" t="s">
        <v>27</v>
      </c>
      <c r="N80" s="4" t="s">
        <v>20</v>
      </c>
      <c r="O80" s="4" t="s">
        <v>20</v>
      </c>
    </row>
    <row r="81" spans="1:15" ht="30" x14ac:dyDescent="0.25">
      <c r="A81" s="26" t="s">
        <v>23</v>
      </c>
      <c r="B81" s="24" t="s">
        <v>113</v>
      </c>
      <c r="C81" s="48">
        <f t="shared" si="10"/>
        <v>77</v>
      </c>
      <c r="D81" s="45" t="s">
        <v>14</v>
      </c>
      <c r="E81" s="56" t="s">
        <v>1246</v>
      </c>
      <c r="F81" s="31">
        <v>43479</v>
      </c>
      <c r="G81" s="50" t="str">
        <f t="shared" si="11"/>
        <v>01-16/0077</v>
      </c>
      <c r="H81" s="5" t="str">
        <f>SUBSTITUTE(фильтр!I78, "про,", "")</f>
        <v>фінансовий, звіт, -місцевий, бюджет</v>
      </c>
      <c r="I81" s="1" t="s">
        <v>15</v>
      </c>
      <c r="J81" s="47" t="s">
        <v>124</v>
      </c>
      <c r="K81" s="52" t="str">
        <f t="shared" si="12"/>
        <v>Департамент АПР Сумської ОДА</v>
      </c>
      <c r="L81" s="53">
        <f t="shared" si="13"/>
        <v>43480</v>
      </c>
      <c r="M81" s="51" t="s">
        <v>27</v>
      </c>
      <c r="N81" s="4" t="s">
        <v>20</v>
      </c>
      <c r="O81" s="4" t="s">
        <v>20</v>
      </c>
    </row>
    <row r="82" spans="1:15" ht="30" x14ac:dyDescent="0.25">
      <c r="A82" s="26" t="s">
        <v>123</v>
      </c>
      <c r="B82" s="24" t="s">
        <v>114</v>
      </c>
      <c r="C82" s="48">
        <f t="shared" ref="C82:C113" si="14">C81+1</f>
        <v>78</v>
      </c>
      <c r="D82" s="45" t="s">
        <v>14</v>
      </c>
      <c r="E82" s="56" t="s">
        <v>1247</v>
      </c>
      <c r="F82" s="31">
        <v>43479</v>
      </c>
      <c r="G82" s="50" t="str">
        <f t="shared" ref="G82:G113" si="15">(A82&amp;"/"&amp;B82)</f>
        <v>01-13/0078</v>
      </c>
      <c r="H82" s="5" t="str">
        <f>SUBSTITUTE(фильтр!I79, "про,", "")</f>
        <v>на, розпорядження, №32-ОД, від08.01.2016</v>
      </c>
      <c r="I82" s="1" t="s">
        <v>15</v>
      </c>
      <c r="J82" s="47" t="s">
        <v>124</v>
      </c>
      <c r="K82" s="52" t="str">
        <f t="shared" ref="K82:K113" si="16">J82</f>
        <v>Департамент АПР Сумської ОДА</v>
      </c>
      <c r="L82" s="53">
        <f t="shared" ref="L82:L113" si="17">F82+1</f>
        <v>43480</v>
      </c>
      <c r="M82" s="51" t="s">
        <v>27</v>
      </c>
      <c r="N82" s="4" t="s">
        <v>20</v>
      </c>
      <c r="O82" s="4" t="s">
        <v>20</v>
      </c>
    </row>
    <row r="83" spans="1:15" ht="45" x14ac:dyDescent="0.25">
      <c r="A83" s="26" t="s">
        <v>23</v>
      </c>
      <c r="B83" s="24" t="s">
        <v>115</v>
      </c>
      <c r="C83" s="48">
        <f t="shared" si="14"/>
        <v>79</v>
      </c>
      <c r="D83" s="45" t="s">
        <v>14</v>
      </c>
      <c r="E83" s="56" t="s">
        <v>1248</v>
      </c>
      <c r="F83" s="31">
        <v>43479</v>
      </c>
      <c r="G83" s="50" t="str">
        <f t="shared" si="15"/>
        <v>01-16/0079</v>
      </c>
      <c r="H83" s="5" t="str">
        <f>SUBSTITUTE(фильтр!I80, "про,", "")</f>
        <v xml:space="preserve"> надання, відомостей,  нерухоме, державне, майно</v>
      </c>
      <c r="I83" s="1" t="s">
        <v>15</v>
      </c>
      <c r="J83" s="47" t="s">
        <v>124</v>
      </c>
      <c r="K83" s="52" t="str">
        <f t="shared" si="16"/>
        <v>Департамент АПР Сумської ОДА</v>
      </c>
      <c r="L83" s="53">
        <f t="shared" si="17"/>
        <v>43480</v>
      </c>
      <c r="M83" s="51" t="s">
        <v>27</v>
      </c>
      <c r="N83" s="4" t="s">
        <v>20</v>
      </c>
      <c r="O83" s="4" t="s">
        <v>20</v>
      </c>
    </row>
    <row r="84" spans="1:15" ht="30" x14ac:dyDescent="0.25">
      <c r="A84" s="26" t="s">
        <v>1186</v>
      </c>
      <c r="B84" s="24" t="s">
        <v>116</v>
      </c>
      <c r="C84" s="48">
        <f t="shared" si="14"/>
        <v>80</v>
      </c>
      <c r="D84" s="45" t="s">
        <v>14</v>
      </c>
      <c r="E84" s="56" t="s">
        <v>1249</v>
      </c>
      <c r="F84" s="31">
        <v>43479</v>
      </c>
      <c r="G84" s="50" t="str">
        <f t="shared" si="15"/>
        <v>01-11/0080</v>
      </c>
      <c r="H84" s="5" t="str">
        <f>SUBSTITUTE(фильтр!I81, "про,", "")</f>
        <v xml:space="preserve"> наявність, техніки</v>
      </c>
      <c r="I84" s="1" t="s">
        <v>15</v>
      </c>
      <c r="J84" s="47" t="s">
        <v>124</v>
      </c>
      <c r="K84" s="52" t="str">
        <f t="shared" si="16"/>
        <v>Департамент АПР Сумської ОДА</v>
      </c>
      <c r="L84" s="53">
        <f t="shared" si="17"/>
        <v>43480</v>
      </c>
      <c r="M84" s="51" t="s">
        <v>27</v>
      </c>
      <c r="N84" s="4" t="s">
        <v>20</v>
      </c>
      <c r="O84" s="4" t="s">
        <v>20</v>
      </c>
    </row>
    <row r="85" spans="1:15" ht="45" x14ac:dyDescent="0.25">
      <c r="A85" s="26" t="s">
        <v>1186</v>
      </c>
      <c r="B85" s="24" t="s">
        <v>117</v>
      </c>
      <c r="C85" s="48">
        <f t="shared" si="14"/>
        <v>81</v>
      </c>
      <c r="D85" s="45" t="s">
        <v>14</v>
      </c>
      <c r="E85" s="56" t="s">
        <v>1250</v>
      </c>
      <c r="F85" s="31">
        <v>43479</v>
      </c>
      <c r="G85" s="50" t="str">
        <f t="shared" si="15"/>
        <v>01-11/0081</v>
      </c>
      <c r="H85" s="5" t="str">
        <f>SUBSTITUTE(фильтр!I82, "про,", "")</f>
        <v xml:space="preserve"> розвиток, сг, обслуговуючих, кооперативів</v>
      </c>
      <c r="I85" s="1" t="s">
        <v>15</v>
      </c>
      <c r="J85" s="47" t="s">
        <v>124</v>
      </c>
      <c r="K85" s="52" t="str">
        <f t="shared" si="16"/>
        <v>Департамент АПР Сумської ОДА</v>
      </c>
      <c r="L85" s="53">
        <f t="shared" si="17"/>
        <v>43480</v>
      </c>
      <c r="M85" s="51" t="s">
        <v>27</v>
      </c>
      <c r="N85" s="4" t="s">
        <v>20</v>
      </c>
      <c r="O85" s="4" t="s">
        <v>20</v>
      </c>
    </row>
    <row r="86" spans="1:15" ht="30" x14ac:dyDescent="0.25">
      <c r="A86" s="26" t="s">
        <v>1186</v>
      </c>
      <c r="B86" s="24" t="s">
        <v>118</v>
      </c>
      <c r="C86" s="48">
        <f t="shared" si="14"/>
        <v>82</v>
      </c>
      <c r="D86" s="45" t="s">
        <v>14</v>
      </c>
      <c r="E86" s="56" t="s">
        <v>1251</v>
      </c>
      <c r="F86" s="31">
        <v>43479</v>
      </c>
      <c r="G86" s="50" t="str">
        <f t="shared" si="15"/>
        <v>01-11/0082</v>
      </c>
      <c r="H86" s="5" t="str">
        <f>SUBSTITUTE(фильтр!I83, "про,", "")</f>
        <v>перелік, сг, , кооперативів</v>
      </c>
      <c r="I86" s="1" t="s">
        <v>15</v>
      </c>
      <c r="J86" s="47" t="s">
        <v>124</v>
      </c>
      <c r="K86" s="52" t="str">
        <f t="shared" si="16"/>
        <v>Департамент АПР Сумської ОДА</v>
      </c>
      <c r="L86" s="53">
        <f t="shared" si="17"/>
        <v>43480</v>
      </c>
      <c r="M86" s="51" t="s">
        <v>27</v>
      </c>
      <c r="N86" s="4" t="s">
        <v>20</v>
      </c>
      <c r="O86" s="4" t="s">
        <v>20</v>
      </c>
    </row>
    <row r="87" spans="1:15" ht="30" x14ac:dyDescent="0.25">
      <c r="A87" s="26" t="s">
        <v>1186</v>
      </c>
      <c r="B87" s="24" t="s">
        <v>119</v>
      </c>
      <c r="C87" s="48">
        <f t="shared" si="14"/>
        <v>83</v>
      </c>
      <c r="D87" s="45" t="s">
        <v>14</v>
      </c>
      <c r="E87" s="56" t="s">
        <v>1252</v>
      </c>
      <c r="F87" s="31">
        <v>43479</v>
      </c>
      <c r="G87" s="50" t="str">
        <f t="shared" si="15"/>
        <v>01-11/0083</v>
      </c>
      <c r="H87" s="5" t="str">
        <f>SUBSTITUTE(фильтр!I84, "про,", "")</f>
        <v xml:space="preserve"> діяльність, сг, кооперативів</v>
      </c>
      <c r="I87" s="1" t="s">
        <v>15</v>
      </c>
      <c r="J87" s="47" t="s">
        <v>124</v>
      </c>
      <c r="K87" s="52" t="str">
        <f t="shared" si="16"/>
        <v>Департамент АПР Сумської ОДА</v>
      </c>
      <c r="L87" s="53">
        <f t="shared" si="17"/>
        <v>43480</v>
      </c>
      <c r="M87" s="51" t="s">
        <v>27</v>
      </c>
      <c r="N87" s="4" t="s">
        <v>20</v>
      </c>
      <c r="O87" s="4" t="s">
        <v>20</v>
      </c>
    </row>
    <row r="88" spans="1:15" ht="30" x14ac:dyDescent="0.25">
      <c r="A88" s="26" t="s">
        <v>22</v>
      </c>
      <c r="B88" s="24" t="s">
        <v>120</v>
      </c>
      <c r="C88" s="48">
        <f t="shared" si="14"/>
        <v>84</v>
      </c>
      <c r="D88" s="45" t="s">
        <v>14</v>
      </c>
      <c r="E88" s="56" t="s">
        <v>1253</v>
      </c>
      <c r="F88" s="31">
        <v>43479</v>
      </c>
      <c r="G88" s="50" t="str">
        <f t="shared" si="15"/>
        <v>01-14/0084</v>
      </c>
      <c r="H88" s="5" t="str">
        <f>SUBSTITUTE(фильтр!I85, "про,", "")</f>
        <v xml:space="preserve"> заплановані, заходи</v>
      </c>
      <c r="I88" s="1" t="s">
        <v>15</v>
      </c>
      <c r="J88" s="47" t="s">
        <v>124</v>
      </c>
      <c r="K88" s="52" t="str">
        <f t="shared" si="16"/>
        <v>Департамент АПР Сумської ОДА</v>
      </c>
      <c r="L88" s="53">
        <f t="shared" si="17"/>
        <v>43480</v>
      </c>
      <c r="M88" s="51" t="s">
        <v>27</v>
      </c>
      <c r="N88" s="4" t="s">
        <v>20</v>
      </c>
      <c r="O88" s="4" t="s">
        <v>20</v>
      </c>
    </row>
    <row r="89" spans="1:15" ht="30" x14ac:dyDescent="0.25">
      <c r="A89" s="26" t="s">
        <v>23</v>
      </c>
      <c r="B89" s="24" t="s">
        <v>121</v>
      </c>
      <c r="C89" s="48">
        <f t="shared" si="14"/>
        <v>85</v>
      </c>
      <c r="D89" s="45" t="s">
        <v>14</v>
      </c>
      <c r="E89" s="56" t="s">
        <v>1254</v>
      </c>
      <c r="F89" s="31">
        <v>43479</v>
      </c>
      <c r="G89" s="50" t="str">
        <f t="shared" si="15"/>
        <v>01-16/0085</v>
      </c>
      <c r="H89" s="5" t="str">
        <f>SUBSTITUTE(фильтр!I86, "про,", "")</f>
        <v xml:space="preserve"> надання, звіту, 7нв</v>
      </c>
      <c r="I89" s="1" t="s">
        <v>15</v>
      </c>
      <c r="J89" s="47" t="s">
        <v>124</v>
      </c>
      <c r="K89" s="52" t="str">
        <f t="shared" si="16"/>
        <v>Департамент АПР Сумської ОДА</v>
      </c>
      <c r="L89" s="53">
        <f t="shared" si="17"/>
        <v>43480</v>
      </c>
      <c r="M89" s="51" t="s">
        <v>27</v>
      </c>
      <c r="N89" s="4" t="s">
        <v>20</v>
      </c>
      <c r="O89" s="4" t="s">
        <v>20</v>
      </c>
    </row>
    <row r="90" spans="1:15" ht="45" x14ac:dyDescent="0.25">
      <c r="A90" s="26" t="s">
        <v>1186</v>
      </c>
      <c r="B90" s="24" t="s">
        <v>125</v>
      </c>
      <c r="C90" s="48">
        <f t="shared" si="14"/>
        <v>86</v>
      </c>
      <c r="D90" s="45" t="s">
        <v>14</v>
      </c>
      <c r="E90" s="56" t="s">
        <v>1255</v>
      </c>
      <c r="F90" s="31">
        <v>43480</v>
      </c>
      <c r="G90" s="50" t="str">
        <f t="shared" si="15"/>
        <v>01-11/0086</v>
      </c>
      <c r="H90" s="5" t="str">
        <f>SUBSTITUTE(фильтр!I87, "про,", "")</f>
        <v xml:space="preserve"> направлення, річної, звітнгсті,  стан, використання, коштів</v>
      </c>
      <c r="I90" s="1" t="s">
        <v>15</v>
      </c>
      <c r="J90" s="47" t="s">
        <v>124</v>
      </c>
      <c r="K90" s="52" t="str">
        <f t="shared" si="16"/>
        <v>Департамент АПР Сумської ОДА</v>
      </c>
      <c r="L90" s="53">
        <f t="shared" si="17"/>
        <v>43481</v>
      </c>
      <c r="M90" s="51" t="s">
        <v>27</v>
      </c>
      <c r="N90" s="4" t="s">
        <v>20</v>
      </c>
      <c r="O90" s="4" t="s">
        <v>20</v>
      </c>
    </row>
    <row r="91" spans="1:15" ht="45" x14ac:dyDescent="0.25">
      <c r="A91" s="26" t="s">
        <v>1186</v>
      </c>
      <c r="B91" s="24" t="s">
        <v>126</v>
      </c>
      <c r="C91" s="48">
        <f t="shared" si="14"/>
        <v>87</v>
      </c>
      <c r="D91" s="45" t="s">
        <v>14</v>
      </c>
      <c r="E91" s="56" t="s">
        <v>1256</v>
      </c>
      <c r="F91" s="31">
        <v>43480</v>
      </c>
      <c r="G91" s="50" t="str">
        <f t="shared" si="15"/>
        <v>01-11/0087</v>
      </c>
      <c r="H91" s="5" t="str">
        <f>SUBSTITUTE(фильтр!I88, "про,", "")</f>
        <v xml:space="preserve"> надання, фінпідтримки, рахунок, місцевих, бюджетів</v>
      </c>
      <c r="I91" s="1" t="s">
        <v>15</v>
      </c>
      <c r="J91" s="47" t="s">
        <v>124</v>
      </c>
      <c r="K91" s="52" t="str">
        <f t="shared" si="16"/>
        <v>Департамент АПР Сумської ОДА</v>
      </c>
      <c r="L91" s="53">
        <f t="shared" si="17"/>
        <v>43481</v>
      </c>
      <c r="M91" s="51" t="s">
        <v>27</v>
      </c>
      <c r="N91" s="4" t="s">
        <v>20</v>
      </c>
      <c r="O91" s="4" t="s">
        <v>20</v>
      </c>
    </row>
    <row r="92" spans="1:15" ht="30" x14ac:dyDescent="0.25">
      <c r="A92" s="26" t="s">
        <v>21</v>
      </c>
      <c r="B92" s="24" t="s">
        <v>127</v>
      </c>
      <c r="C92" s="48">
        <f t="shared" si="14"/>
        <v>88</v>
      </c>
      <c r="D92" s="45" t="s">
        <v>14</v>
      </c>
      <c r="E92" s="56" t="s">
        <v>1257</v>
      </c>
      <c r="F92" s="31">
        <v>43480</v>
      </c>
      <c r="G92" s="50" t="str">
        <f t="shared" si="15"/>
        <v>01-17/0088</v>
      </c>
      <c r="H92" s="5" t="str">
        <f>SUBSTITUTE(фильтр!I89, "про,", "")</f>
        <v xml:space="preserve"> річний, розпис, видатків</v>
      </c>
      <c r="I92" s="1" t="s">
        <v>15</v>
      </c>
      <c r="J92" s="47" t="s">
        <v>124</v>
      </c>
      <c r="K92" s="52" t="str">
        <f t="shared" si="16"/>
        <v>Департамент АПР Сумської ОДА</v>
      </c>
      <c r="L92" s="53">
        <f t="shared" si="17"/>
        <v>43481</v>
      </c>
      <c r="M92" s="51" t="s">
        <v>27</v>
      </c>
      <c r="N92" s="4" t="s">
        <v>20</v>
      </c>
      <c r="O92" s="4" t="s">
        <v>20</v>
      </c>
    </row>
    <row r="93" spans="1:15" ht="30" x14ac:dyDescent="0.25">
      <c r="A93" s="26" t="s">
        <v>1186</v>
      </c>
      <c r="B93" s="24" t="s">
        <v>128</v>
      </c>
      <c r="C93" s="48">
        <f t="shared" si="14"/>
        <v>89</v>
      </c>
      <c r="D93" s="45" t="s">
        <v>14</v>
      </c>
      <c r="E93" s="56" t="s">
        <v>1258</v>
      </c>
      <c r="F93" s="31">
        <v>43480</v>
      </c>
      <c r="G93" s="50" t="str">
        <f t="shared" si="15"/>
        <v>01-11/0089</v>
      </c>
      <c r="H93" s="5" t="str">
        <f>SUBSTITUTE(фильтр!I90, "про,", "")</f>
        <v>звіт,  витрачені, бланки, сертіфікатів</v>
      </c>
      <c r="I93" s="1" t="s">
        <v>15</v>
      </c>
      <c r="J93" s="47" t="s">
        <v>124</v>
      </c>
      <c r="K93" s="52" t="str">
        <f t="shared" si="16"/>
        <v>Департамент АПР Сумської ОДА</v>
      </c>
      <c r="L93" s="53">
        <f t="shared" si="17"/>
        <v>43481</v>
      </c>
      <c r="M93" s="51" t="s">
        <v>27</v>
      </c>
      <c r="N93" s="4" t="s">
        <v>20</v>
      </c>
      <c r="O93" s="4" t="s">
        <v>20</v>
      </c>
    </row>
    <row r="94" spans="1:15" ht="45" x14ac:dyDescent="0.25">
      <c r="A94" s="26" t="s">
        <v>287</v>
      </c>
      <c r="B94" s="24" t="s">
        <v>129</v>
      </c>
      <c r="C94" s="48">
        <f t="shared" si="14"/>
        <v>90</v>
      </c>
      <c r="D94" s="45" t="s">
        <v>14</v>
      </c>
      <c r="E94" s="56" t="s">
        <v>1261</v>
      </c>
      <c r="F94" s="31">
        <v>43480</v>
      </c>
      <c r="G94" s="50" t="str">
        <f t="shared" si="15"/>
        <v>01-15/0090</v>
      </c>
      <c r="H94" s="5" t="str">
        <f>SUBSTITUTE(фильтр!I91, "про,", "")</f>
        <v xml:space="preserve"> надходження, інформації, поголів'я, худоби</v>
      </c>
      <c r="I94" s="1" t="s">
        <v>15</v>
      </c>
      <c r="J94" s="47" t="s">
        <v>124</v>
      </c>
      <c r="K94" s="52" t="str">
        <f t="shared" si="16"/>
        <v>Департамент АПР Сумської ОДА</v>
      </c>
      <c r="L94" s="53">
        <f t="shared" si="17"/>
        <v>43481</v>
      </c>
      <c r="M94" s="51" t="s">
        <v>27</v>
      </c>
      <c r="N94" s="4" t="s">
        <v>20</v>
      </c>
      <c r="O94" s="4" t="s">
        <v>20</v>
      </c>
    </row>
    <row r="95" spans="1:15" ht="30" x14ac:dyDescent="0.25">
      <c r="A95" s="26" t="s">
        <v>23</v>
      </c>
      <c r="B95" s="24" t="s">
        <v>130</v>
      </c>
      <c r="C95" s="48">
        <f t="shared" si="14"/>
        <v>91</v>
      </c>
      <c r="D95" s="45" t="s">
        <v>14</v>
      </c>
      <c r="E95" s="56" t="s">
        <v>1259</v>
      </c>
      <c r="F95" s="31">
        <v>43480</v>
      </c>
      <c r="G95" s="50" t="str">
        <f t="shared" si="15"/>
        <v>01-16/0091</v>
      </c>
      <c r="H95" s="5" t="str">
        <f>SUBSTITUTE(фильтр!I92, "про,", "")</f>
        <v>на, розпорядження, №42-ОД, 03.02.2014</v>
      </c>
      <c r="I95" s="1" t="s">
        <v>15</v>
      </c>
      <c r="J95" s="47" t="s">
        <v>124</v>
      </c>
      <c r="K95" s="52" t="str">
        <f t="shared" si="16"/>
        <v>Департамент АПР Сумської ОДА</v>
      </c>
      <c r="L95" s="53">
        <f t="shared" si="17"/>
        <v>43481</v>
      </c>
      <c r="M95" s="51" t="s">
        <v>27</v>
      </c>
      <c r="N95" s="4" t="s">
        <v>20</v>
      </c>
      <c r="O95" s="4" t="s">
        <v>20</v>
      </c>
    </row>
    <row r="96" spans="1:15" ht="45" x14ac:dyDescent="0.25">
      <c r="A96" s="26" t="s">
        <v>123</v>
      </c>
      <c r="B96" s="24" t="s">
        <v>131</v>
      </c>
      <c r="C96" s="48">
        <f t="shared" si="14"/>
        <v>92</v>
      </c>
      <c r="D96" s="45" t="s">
        <v>14</v>
      </c>
      <c r="E96" s="49" t="s">
        <v>1260</v>
      </c>
      <c r="F96" s="31">
        <v>43481</v>
      </c>
      <c r="G96" s="50" t="str">
        <f t="shared" si="15"/>
        <v>01-13/0092</v>
      </c>
      <c r="H96" s="5" t="str">
        <f>SUBSTITUTE(фильтр!I93, "про,", "")</f>
        <v xml:space="preserve"> скасування, розпорядженень, Путильської, РДА</v>
      </c>
      <c r="I96" s="1" t="s">
        <v>15</v>
      </c>
      <c r="J96" s="47" t="s">
        <v>124</v>
      </c>
      <c r="K96" s="52" t="str">
        <f t="shared" si="16"/>
        <v>Департамент АПР Сумської ОДА</v>
      </c>
      <c r="L96" s="53">
        <f t="shared" si="17"/>
        <v>43482</v>
      </c>
      <c r="M96" s="51" t="s">
        <v>27</v>
      </c>
      <c r="N96" s="4" t="s">
        <v>20</v>
      </c>
      <c r="O96" s="4" t="s">
        <v>20</v>
      </c>
    </row>
    <row r="97" spans="1:15" ht="30" x14ac:dyDescent="0.25">
      <c r="A97" s="26" t="s">
        <v>123</v>
      </c>
      <c r="B97" s="24" t="s">
        <v>132</v>
      </c>
      <c r="C97" s="48">
        <f t="shared" si="14"/>
        <v>93</v>
      </c>
      <c r="D97" s="45" t="s">
        <v>14</v>
      </c>
      <c r="E97" s="56" t="s">
        <v>1262</v>
      </c>
      <c r="F97" s="31">
        <v>43481</v>
      </c>
      <c r="G97" s="50" t="str">
        <f t="shared" si="15"/>
        <v>01-13/0093</v>
      </c>
      <c r="H97" s="5" t="str">
        <f>SUBSTITUTE(фильтр!I94, "про,", "")</f>
        <v xml:space="preserve"> кандидатуру, на, навчання</v>
      </c>
      <c r="I97" s="1" t="s">
        <v>15</v>
      </c>
      <c r="J97" s="47" t="s">
        <v>124</v>
      </c>
      <c r="K97" s="52" t="str">
        <f t="shared" si="16"/>
        <v>Департамент АПР Сумської ОДА</v>
      </c>
      <c r="L97" s="53">
        <f t="shared" si="17"/>
        <v>43482</v>
      </c>
      <c r="M97" s="51" t="s">
        <v>27</v>
      </c>
      <c r="N97" s="4" t="s">
        <v>20</v>
      </c>
      <c r="O97" s="4" t="s">
        <v>20</v>
      </c>
    </row>
    <row r="98" spans="1:15" ht="60" x14ac:dyDescent="0.25">
      <c r="A98" s="26" t="s">
        <v>123</v>
      </c>
      <c r="B98" s="24" t="s">
        <v>133</v>
      </c>
      <c r="C98" s="48">
        <f t="shared" si="14"/>
        <v>94</v>
      </c>
      <c r="D98" s="45" t="s">
        <v>14</v>
      </c>
      <c r="E98" s="56" t="s">
        <v>1263</v>
      </c>
      <c r="F98" s="31">
        <v>43481</v>
      </c>
      <c r="G98" s="50" t="str">
        <f t="shared" si="15"/>
        <v>01-13/0094</v>
      </c>
      <c r="H98" s="5" t="str">
        <f>SUBSTITUTE(фильтр!I95, "про,", "")</f>
        <v xml:space="preserve"> наданння, інформації, розвитку, волонтерської, діяльності</v>
      </c>
      <c r="I98" s="1" t="s">
        <v>15</v>
      </c>
      <c r="J98" s="47" t="s">
        <v>124</v>
      </c>
      <c r="K98" s="52" t="str">
        <f t="shared" si="16"/>
        <v>Департамент АПР Сумської ОДА</v>
      </c>
      <c r="L98" s="53">
        <f t="shared" si="17"/>
        <v>43482</v>
      </c>
      <c r="M98" s="51" t="s">
        <v>27</v>
      </c>
      <c r="N98" s="4" t="s">
        <v>20</v>
      </c>
      <c r="O98" s="4" t="s">
        <v>20</v>
      </c>
    </row>
    <row r="99" spans="1:15" ht="30" x14ac:dyDescent="0.25">
      <c r="A99" s="26" t="s">
        <v>123</v>
      </c>
      <c r="B99" s="24" t="s">
        <v>134</v>
      </c>
      <c r="C99" s="48">
        <f t="shared" si="14"/>
        <v>95</v>
      </c>
      <c r="D99" s="45" t="s">
        <v>14</v>
      </c>
      <c r="E99" s="56" t="s">
        <v>1264</v>
      </c>
      <c r="F99" s="31">
        <v>43481</v>
      </c>
      <c r="G99" s="50" t="str">
        <f t="shared" si="15"/>
        <v>01-13/0095</v>
      </c>
      <c r="H99" s="5" t="str">
        <f>SUBSTITUTE(фильтр!I96, "про,", "")</f>
        <v xml:space="preserve"> військовий, облік</v>
      </c>
      <c r="I99" s="1" t="s">
        <v>15</v>
      </c>
      <c r="J99" s="47" t="s">
        <v>124</v>
      </c>
      <c r="K99" s="52" t="str">
        <f t="shared" si="16"/>
        <v>Департамент АПР Сумської ОДА</v>
      </c>
      <c r="L99" s="53">
        <f t="shared" si="17"/>
        <v>43482</v>
      </c>
      <c r="M99" s="51" t="s">
        <v>27</v>
      </c>
      <c r="N99" s="4" t="s">
        <v>20</v>
      </c>
      <c r="O99" s="4" t="s">
        <v>20</v>
      </c>
    </row>
    <row r="100" spans="1:15" ht="45" x14ac:dyDescent="0.25">
      <c r="A100" s="26" t="s">
        <v>23</v>
      </c>
      <c r="B100" s="24" t="s">
        <v>135</v>
      </c>
      <c r="C100" s="48">
        <f t="shared" si="14"/>
        <v>96</v>
      </c>
      <c r="D100" s="45" t="s">
        <v>14</v>
      </c>
      <c r="E100" s="56" t="s">
        <v>1265</v>
      </c>
      <c r="F100" s="31">
        <v>43481</v>
      </c>
      <c r="G100" s="50" t="str">
        <f t="shared" si="15"/>
        <v>01-16/0096</v>
      </c>
      <c r="H100" s="5" t="str">
        <f>SUBSTITUTE(фильтр!I97, "про,", "")</f>
        <v xml:space="preserve"> надання, відповіді, на, звернення, депутаПінчука</v>
      </c>
      <c r="I100" s="1" t="s">
        <v>15</v>
      </c>
      <c r="J100" s="47" t="s">
        <v>124</v>
      </c>
      <c r="K100" s="52" t="str">
        <f t="shared" si="16"/>
        <v>Департамент АПР Сумської ОДА</v>
      </c>
      <c r="L100" s="53">
        <f t="shared" si="17"/>
        <v>43482</v>
      </c>
      <c r="M100" s="51" t="s">
        <v>27</v>
      </c>
      <c r="N100" s="4" t="s">
        <v>20</v>
      </c>
      <c r="O100" s="4" t="s">
        <v>20</v>
      </c>
    </row>
    <row r="101" spans="1:15" ht="30" x14ac:dyDescent="0.25">
      <c r="A101" s="26" t="s">
        <v>23</v>
      </c>
      <c r="B101" s="24" t="s">
        <v>136</v>
      </c>
      <c r="C101" s="48">
        <f t="shared" si="14"/>
        <v>97</v>
      </c>
      <c r="D101" s="45" t="s">
        <v>14</v>
      </c>
      <c r="E101" s="56" t="s">
        <v>1266</v>
      </c>
      <c r="F101" s="31">
        <v>43481</v>
      </c>
      <c r="G101" s="50" t="str">
        <f t="shared" si="15"/>
        <v>01-16/0097</v>
      </c>
      <c r="H101" s="5" t="str">
        <f>SUBSTITUTE(фильтр!I98, "про,", "")</f>
        <v xml:space="preserve"> надання, звіту</v>
      </c>
      <c r="I101" s="1" t="s">
        <v>15</v>
      </c>
      <c r="J101" s="47" t="s">
        <v>124</v>
      </c>
      <c r="K101" s="52" t="str">
        <f t="shared" si="16"/>
        <v>Департамент АПР Сумської ОДА</v>
      </c>
      <c r="L101" s="53">
        <f t="shared" si="17"/>
        <v>43482</v>
      </c>
      <c r="M101" s="51" t="s">
        <v>27</v>
      </c>
      <c r="N101" s="4" t="s">
        <v>20</v>
      </c>
      <c r="O101" s="4" t="s">
        <v>20</v>
      </c>
    </row>
    <row r="102" spans="1:15" ht="30" x14ac:dyDescent="0.25">
      <c r="A102" s="26" t="s">
        <v>122</v>
      </c>
      <c r="B102" s="24" t="s">
        <v>137</v>
      </c>
      <c r="C102" s="48">
        <f t="shared" si="14"/>
        <v>98</v>
      </c>
      <c r="D102" s="45" t="s">
        <v>14</v>
      </c>
      <c r="E102" s="56" t="s">
        <v>1267</v>
      </c>
      <c r="F102" s="31">
        <v>43481</v>
      </c>
      <c r="G102" s="50" t="str">
        <f t="shared" si="15"/>
        <v>01-18/0098</v>
      </c>
      <c r="H102" s="5" t="str">
        <f>SUBSTITUTE(фильтр!I99, "про,", "")</f>
        <v>проведення, обстеження, будівлі</v>
      </c>
      <c r="I102" s="1" t="s">
        <v>15</v>
      </c>
      <c r="J102" s="47" t="s">
        <v>124</v>
      </c>
      <c r="K102" s="52" t="str">
        <f t="shared" si="16"/>
        <v>Департамент АПР Сумської ОДА</v>
      </c>
      <c r="L102" s="53">
        <f t="shared" si="17"/>
        <v>43482</v>
      </c>
      <c r="M102" s="51" t="s">
        <v>27</v>
      </c>
      <c r="N102" s="4" t="s">
        <v>20</v>
      </c>
      <c r="O102" s="4" t="s">
        <v>20</v>
      </c>
    </row>
    <row r="103" spans="1:15" ht="45" x14ac:dyDescent="0.25">
      <c r="A103" s="26" t="s">
        <v>23</v>
      </c>
      <c r="B103" s="24" t="s">
        <v>138</v>
      </c>
      <c r="C103" s="48">
        <f t="shared" si="14"/>
        <v>99</v>
      </c>
      <c r="D103" s="45" t="s">
        <v>14</v>
      </c>
      <c r="E103" s="56" t="s">
        <v>1268</v>
      </c>
      <c r="F103" s="31">
        <v>43481</v>
      </c>
      <c r="G103" s="50" t="str">
        <f t="shared" si="15"/>
        <v>01-16/0099</v>
      </c>
      <c r="H103" s="5" t="str">
        <f>SUBSTITUTE(фильтр!I100, "про,", "")</f>
        <v>програми, отримання, міжнародної, технічної, допомоги</v>
      </c>
      <c r="I103" s="1" t="s">
        <v>15</v>
      </c>
      <c r="J103" s="47" t="s">
        <v>124</v>
      </c>
      <c r="K103" s="52" t="str">
        <f t="shared" si="16"/>
        <v>Департамент АПР Сумської ОДА</v>
      </c>
      <c r="L103" s="53">
        <f t="shared" si="17"/>
        <v>43482</v>
      </c>
      <c r="M103" s="51" t="s">
        <v>27</v>
      </c>
      <c r="N103" s="4" t="s">
        <v>20</v>
      </c>
      <c r="O103" s="4" t="s">
        <v>20</v>
      </c>
    </row>
    <row r="104" spans="1:15" ht="30" x14ac:dyDescent="0.25">
      <c r="A104" s="26" t="s">
        <v>23</v>
      </c>
      <c r="B104" s="24" t="s">
        <v>139</v>
      </c>
      <c r="C104" s="48">
        <f t="shared" si="14"/>
        <v>100</v>
      </c>
      <c r="D104" s="45" t="s">
        <v>14</v>
      </c>
      <c r="E104" s="56" t="s">
        <v>1269</v>
      </c>
      <c r="F104" s="31">
        <v>43481</v>
      </c>
      <c r="G104" s="50" t="str">
        <f t="shared" si="15"/>
        <v>01-16/0100</v>
      </c>
      <c r="H104" s="5" t="str">
        <f>SUBSTITUTE(фильтр!I101, "про,", "")</f>
        <v xml:space="preserve"> підготовку, звіту</v>
      </c>
      <c r="I104" s="1" t="s">
        <v>15</v>
      </c>
      <c r="J104" s="47" t="s">
        <v>124</v>
      </c>
      <c r="K104" s="52" t="str">
        <f t="shared" si="16"/>
        <v>Департамент АПР Сумської ОДА</v>
      </c>
      <c r="L104" s="53">
        <f t="shared" si="17"/>
        <v>43482</v>
      </c>
      <c r="M104" s="51" t="s">
        <v>27</v>
      </c>
      <c r="N104" s="4" t="s">
        <v>20</v>
      </c>
      <c r="O104" s="4" t="s">
        <v>20</v>
      </c>
    </row>
    <row r="105" spans="1:15" ht="30" x14ac:dyDescent="0.25">
      <c r="A105" s="26" t="s">
        <v>123</v>
      </c>
      <c r="B105" s="24" t="s">
        <v>140</v>
      </c>
      <c r="C105" s="48">
        <f t="shared" si="14"/>
        <v>101</v>
      </c>
      <c r="D105" s="45" t="s">
        <v>14</v>
      </c>
      <c r="E105" s="56" t="s">
        <v>1270</v>
      </c>
      <c r="F105" s="31">
        <v>43481</v>
      </c>
      <c r="G105" s="50" t="str">
        <f t="shared" si="15"/>
        <v>01-13/0101</v>
      </c>
      <c r="H105" s="5" t="str">
        <f>SUBSTITUTE(фильтр!I102, "про,", "")</f>
        <v xml:space="preserve"> проблемні, питання</v>
      </c>
      <c r="I105" s="1" t="s">
        <v>15</v>
      </c>
      <c r="J105" s="47" t="s">
        <v>124</v>
      </c>
      <c r="K105" s="52" t="str">
        <f t="shared" si="16"/>
        <v>Департамент АПР Сумської ОДА</v>
      </c>
      <c r="L105" s="53">
        <f t="shared" si="17"/>
        <v>43482</v>
      </c>
      <c r="M105" s="51" t="s">
        <v>27</v>
      </c>
      <c r="N105" s="4" t="s">
        <v>20</v>
      </c>
      <c r="O105" s="4" t="s">
        <v>20</v>
      </c>
    </row>
    <row r="106" spans="1:15" ht="45" x14ac:dyDescent="0.25">
      <c r="A106" s="26" t="s">
        <v>23</v>
      </c>
      <c r="B106" s="24" t="s">
        <v>141</v>
      </c>
      <c r="C106" s="48">
        <f t="shared" si="14"/>
        <v>102</v>
      </c>
      <c r="D106" s="45" t="s">
        <v>14</v>
      </c>
      <c r="E106" s="56" t="s">
        <v>1271</v>
      </c>
      <c r="F106" s="31">
        <v>43481</v>
      </c>
      <c r="G106" s="50" t="str">
        <f t="shared" si="15"/>
        <v>01-16/0102</v>
      </c>
      <c r="H106" s="5" t="str">
        <f>SUBSTITUTE(фильтр!I103, "про,", "")</f>
        <v xml:space="preserve"> надання, інформації, , моніторингу, соц.економрозвитку</v>
      </c>
      <c r="I106" s="1" t="s">
        <v>15</v>
      </c>
      <c r="J106" s="47" t="s">
        <v>124</v>
      </c>
      <c r="K106" s="52" t="str">
        <f t="shared" si="16"/>
        <v>Департамент АПР Сумської ОДА</v>
      </c>
      <c r="L106" s="53">
        <f t="shared" si="17"/>
        <v>43482</v>
      </c>
      <c r="M106" s="51" t="s">
        <v>27</v>
      </c>
      <c r="N106" s="4" t="s">
        <v>20</v>
      </c>
      <c r="O106" s="4" t="s">
        <v>20</v>
      </c>
    </row>
    <row r="107" spans="1:15" ht="45" x14ac:dyDescent="0.25">
      <c r="A107" s="26" t="s">
        <v>21</v>
      </c>
      <c r="B107" s="24" t="s">
        <v>142</v>
      </c>
      <c r="C107" s="48">
        <f t="shared" si="14"/>
        <v>103</v>
      </c>
      <c r="D107" s="45" t="s">
        <v>14</v>
      </c>
      <c r="E107" s="56" t="s">
        <v>1272</v>
      </c>
      <c r="F107" s="31">
        <v>43481</v>
      </c>
      <c r="G107" s="50" t="str">
        <f t="shared" si="15"/>
        <v>01-17/0103</v>
      </c>
      <c r="H107" s="5" t="str">
        <f>SUBSTITUTE(фильтр!I104, "про,", "")</f>
        <v>отримання, компенсації, на, продажу, с/г, продукції</v>
      </c>
      <c r="I107" s="1" t="s">
        <v>15</v>
      </c>
      <c r="J107" s="47" t="s">
        <v>124</v>
      </c>
      <c r="K107" s="52" t="str">
        <f t="shared" si="16"/>
        <v>Департамент АПР Сумської ОДА</v>
      </c>
      <c r="L107" s="53">
        <f t="shared" si="17"/>
        <v>43482</v>
      </c>
      <c r="M107" s="51" t="s">
        <v>27</v>
      </c>
      <c r="N107" s="4" t="s">
        <v>20</v>
      </c>
      <c r="O107" s="4" t="s">
        <v>20</v>
      </c>
    </row>
    <row r="108" spans="1:15" ht="30" x14ac:dyDescent="0.25">
      <c r="A108" s="26" t="s">
        <v>23</v>
      </c>
      <c r="B108" s="24" t="s">
        <v>143</v>
      </c>
      <c r="C108" s="48">
        <f t="shared" si="14"/>
        <v>104</v>
      </c>
      <c r="D108" s="45" t="s">
        <v>14</v>
      </c>
      <c r="E108" s="56" t="s">
        <v>1273</v>
      </c>
      <c r="F108" s="31">
        <v>43481</v>
      </c>
      <c r="G108" s="50" t="str">
        <f t="shared" si="15"/>
        <v>01-16/0104</v>
      </c>
      <c r="H108" s="5" t="str">
        <f>SUBSTITUTE(фильтр!I105, "про,", "")</f>
        <v xml:space="preserve"> тнадання, звіти, паспортів</v>
      </c>
      <c r="I108" s="1" t="s">
        <v>15</v>
      </c>
      <c r="J108" s="47" t="s">
        <v>124</v>
      </c>
      <c r="K108" s="52" t="str">
        <f t="shared" si="16"/>
        <v>Департамент АПР Сумської ОДА</v>
      </c>
      <c r="L108" s="53">
        <f t="shared" si="17"/>
        <v>43482</v>
      </c>
      <c r="M108" s="51" t="s">
        <v>27</v>
      </c>
      <c r="N108" s="4" t="s">
        <v>20</v>
      </c>
      <c r="O108" s="4" t="s">
        <v>20</v>
      </c>
    </row>
    <row r="109" spans="1:15" ht="30" x14ac:dyDescent="0.25">
      <c r="A109" s="55" t="s">
        <v>122</v>
      </c>
      <c r="B109" s="24" t="s">
        <v>144</v>
      </c>
      <c r="C109" s="48">
        <f t="shared" si="14"/>
        <v>105</v>
      </c>
      <c r="D109" s="45" t="s">
        <v>14</v>
      </c>
      <c r="E109" s="56" t="s">
        <v>1191</v>
      </c>
      <c r="F109" s="31">
        <v>43481</v>
      </c>
      <c r="G109" s="50" t="str">
        <f t="shared" si="15"/>
        <v>01-18/0105</v>
      </c>
      <c r="H109" s="5" t="str">
        <f>SUBSTITUTE(фильтр!I106, "про,", "")</f>
        <v xml:space="preserve"> надання, інформації</v>
      </c>
      <c r="I109" s="1" t="s">
        <v>15</v>
      </c>
      <c r="J109" s="47" t="s">
        <v>124</v>
      </c>
      <c r="K109" s="52" t="str">
        <f t="shared" si="16"/>
        <v>Департамент АПР Сумської ОДА</v>
      </c>
      <c r="L109" s="53">
        <f t="shared" si="17"/>
        <v>43482</v>
      </c>
      <c r="M109" s="51" t="s">
        <v>27</v>
      </c>
      <c r="N109" s="4" t="s">
        <v>20</v>
      </c>
      <c r="O109" s="4" t="s">
        <v>20</v>
      </c>
    </row>
    <row r="110" spans="1:15" ht="45" x14ac:dyDescent="0.25">
      <c r="A110" s="26" t="s">
        <v>23</v>
      </c>
      <c r="B110" s="24" t="s">
        <v>145</v>
      </c>
      <c r="C110" s="48">
        <f t="shared" si="14"/>
        <v>106</v>
      </c>
      <c r="D110" s="45" t="s">
        <v>14</v>
      </c>
      <c r="E110" s="56" t="s">
        <v>1274</v>
      </c>
      <c r="F110" s="31">
        <v>43481</v>
      </c>
      <c r="G110" s="50" t="str">
        <f t="shared" si="15"/>
        <v>01-16/0106</v>
      </c>
      <c r="H110" s="5" t="str">
        <f>SUBSTITUTE(фильтр!I107, "про,", "")</f>
        <v xml:space="preserve"> стан, виконання, заходів, легалазації, заробітної, плати</v>
      </c>
      <c r="I110" s="1" t="s">
        <v>15</v>
      </c>
      <c r="J110" s="47" t="s">
        <v>124</v>
      </c>
      <c r="K110" s="52" t="str">
        <f t="shared" si="16"/>
        <v>Департамент АПР Сумської ОДА</v>
      </c>
      <c r="L110" s="53">
        <f t="shared" si="17"/>
        <v>43482</v>
      </c>
      <c r="M110" s="51" t="s">
        <v>27</v>
      </c>
      <c r="N110" s="4" t="s">
        <v>20</v>
      </c>
      <c r="O110" s="4" t="s">
        <v>20</v>
      </c>
    </row>
    <row r="111" spans="1:15" ht="45" x14ac:dyDescent="0.25">
      <c r="A111" s="26" t="s">
        <v>123</v>
      </c>
      <c r="B111" s="24" t="s">
        <v>146</v>
      </c>
      <c r="C111" s="48">
        <f t="shared" si="14"/>
        <v>107</v>
      </c>
      <c r="D111" s="45" t="s">
        <v>14</v>
      </c>
      <c r="E111" s="56" t="s">
        <v>1275</v>
      </c>
      <c r="F111" s="31">
        <v>43481</v>
      </c>
      <c r="G111" s="50" t="str">
        <f t="shared" si="15"/>
        <v>01-13/0107</v>
      </c>
      <c r="H111" s="5" t="str">
        <f>SUBSTITUTE(фильтр!I108, "про,", "")</f>
        <v>пропозиції, , робочих, поїздок, Прем'єр-міністра</v>
      </c>
      <c r="I111" s="1" t="s">
        <v>15</v>
      </c>
      <c r="J111" s="47" t="s">
        <v>124</v>
      </c>
      <c r="K111" s="52" t="str">
        <f t="shared" si="16"/>
        <v>Департамент АПР Сумської ОДА</v>
      </c>
      <c r="L111" s="53">
        <f t="shared" si="17"/>
        <v>43482</v>
      </c>
      <c r="M111" s="51" t="s">
        <v>27</v>
      </c>
      <c r="N111" s="4" t="s">
        <v>20</v>
      </c>
      <c r="O111" s="4" t="s">
        <v>20</v>
      </c>
    </row>
    <row r="112" spans="1:15" ht="30" x14ac:dyDescent="0.25">
      <c r="A112" s="26" t="s">
        <v>1186</v>
      </c>
      <c r="B112" s="24" t="s">
        <v>147</v>
      </c>
      <c r="C112" s="48">
        <f t="shared" si="14"/>
        <v>108</v>
      </c>
      <c r="D112" s="45" t="s">
        <v>14</v>
      </c>
      <c r="E112" s="56" t="s">
        <v>1276</v>
      </c>
      <c r="F112" s="31">
        <v>43481</v>
      </c>
      <c r="G112" s="50" t="str">
        <f t="shared" si="15"/>
        <v>01-11/0108</v>
      </c>
      <c r="H112" s="5" t="str">
        <f>SUBSTITUTE(фильтр!I109, "про,", "")</f>
        <v>пропозиції, робочих, поїздок</v>
      </c>
      <c r="I112" s="1" t="s">
        <v>15</v>
      </c>
      <c r="J112" s="47" t="s">
        <v>124</v>
      </c>
      <c r="K112" s="52" t="str">
        <f t="shared" si="16"/>
        <v>Департамент АПР Сумської ОДА</v>
      </c>
      <c r="L112" s="53">
        <f t="shared" si="17"/>
        <v>43482</v>
      </c>
      <c r="M112" s="51" t="s">
        <v>27</v>
      </c>
      <c r="N112" s="4" t="s">
        <v>20</v>
      </c>
      <c r="O112" s="4" t="s">
        <v>20</v>
      </c>
    </row>
    <row r="113" spans="1:15" ht="30" x14ac:dyDescent="0.25">
      <c r="A113" s="26" t="s">
        <v>123</v>
      </c>
      <c r="B113" s="24" t="s">
        <v>148</v>
      </c>
      <c r="C113" s="48">
        <f t="shared" si="14"/>
        <v>109</v>
      </c>
      <c r="D113" s="45" t="s">
        <v>14</v>
      </c>
      <c r="E113" s="56" t="s">
        <v>1277</v>
      </c>
      <c r="F113" s="31">
        <v>43481</v>
      </c>
      <c r="G113" s="50" t="str">
        <f t="shared" si="15"/>
        <v>01-13/0109</v>
      </c>
      <c r="H113" s="5" t="str">
        <f>SUBSTITUTE(фильтр!I110, "про,", "")</f>
        <v>фінзвіт, 2018, рік</v>
      </c>
      <c r="I113" s="1" t="s">
        <v>15</v>
      </c>
      <c r="J113" s="47" t="s">
        <v>124</v>
      </c>
      <c r="K113" s="52" t="str">
        <f t="shared" si="16"/>
        <v>Департамент АПР Сумської ОДА</v>
      </c>
      <c r="L113" s="53">
        <f t="shared" si="17"/>
        <v>43482</v>
      </c>
      <c r="M113" s="51" t="s">
        <v>27</v>
      </c>
      <c r="N113" s="4" t="s">
        <v>20</v>
      </c>
      <c r="O113" s="4" t="s">
        <v>20</v>
      </c>
    </row>
    <row r="114" spans="1:15" ht="45" x14ac:dyDescent="0.25">
      <c r="A114" s="26" t="s">
        <v>123</v>
      </c>
      <c r="B114" s="24" t="s">
        <v>149</v>
      </c>
      <c r="C114" s="48">
        <f t="shared" ref="C114:C145" si="18">C113+1</f>
        <v>110</v>
      </c>
      <c r="D114" s="45" t="s">
        <v>14</v>
      </c>
      <c r="E114" s="56" t="s">
        <v>1278</v>
      </c>
      <c r="F114" s="31">
        <v>43482</v>
      </c>
      <c r="G114" s="50" t="str">
        <f t="shared" ref="G114:G145" si="19">(A114&amp;"/"&amp;B114)</f>
        <v>01-13/0110</v>
      </c>
      <c r="H114" s="5" t="str">
        <f>SUBSTITUTE(фильтр!I111, "про,", "")</f>
        <v xml:space="preserve"> надання, інформації, виділення, коштів, на, ремонт, будівлі</v>
      </c>
      <c r="I114" s="1" t="s">
        <v>15</v>
      </c>
      <c r="J114" s="47" t="s">
        <v>124</v>
      </c>
      <c r="K114" s="52" t="str">
        <f t="shared" ref="K114:K145" si="20">J114</f>
        <v>Департамент АПР Сумської ОДА</v>
      </c>
      <c r="L114" s="53">
        <f t="shared" ref="L114:L145" si="21">F114+1</f>
        <v>43483</v>
      </c>
      <c r="M114" s="51" t="s">
        <v>27</v>
      </c>
      <c r="N114" s="4" t="s">
        <v>20</v>
      </c>
      <c r="O114" s="4" t="s">
        <v>20</v>
      </c>
    </row>
    <row r="115" spans="1:15" ht="45" x14ac:dyDescent="0.25">
      <c r="A115" s="26" t="s">
        <v>23</v>
      </c>
      <c r="B115" s="24" t="s">
        <v>150</v>
      </c>
      <c r="C115" s="48">
        <f t="shared" si="18"/>
        <v>111</v>
      </c>
      <c r="D115" s="45" t="s">
        <v>14</v>
      </c>
      <c r="E115" s="56" t="s">
        <v>1279</v>
      </c>
      <c r="F115" s="31">
        <v>43482</v>
      </c>
      <c r="G115" s="50" t="str">
        <f t="shared" si="19"/>
        <v>01-16/0111</v>
      </c>
      <c r="H115" s="5" t="str">
        <f>SUBSTITUTE(фильтр!I112, "про,", "")</f>
        <v xml:space="preserve"> надання, , статистичного, збірника</v>
      </c>
      <c r="I115" s="1" t="s">
        <v>15</v>
      </c>
      <c r="J115" s="47" t="s">
        <v>124</v>
      </c>
      <c r="K115" s="52" t="str">
        <f t="shared" si="20"/>
        <v>Департамент АПР Сумської ОДА</v>
      </c>
      <c r="L115" s="53">
        <f t="shared" si="21"/>
        <v>43483</v>
      </c>
      <c r="M115" s="51" t="s">
        <v>27</v>
      </c>
      <c r="N115" s="4" t="s">
        <v>20</v>
      </c>
      <c r="O115" s="4" t="s">
        <v>20</v>
      </c>
    </row>
    <row r="116" spans="1:15" ht="30" x14ac:dyDescent="0.25">
      <c r="A116" s="26" t="s">
        <v>123</v>
      </c>
      <c r="B116" s="24" t="s">
        <v>151</v>
      </c>
      <c r="C116" s="48">
        <f t="shared" si="18"/>
        <v>112</v>
      </c>
      <c r="D116" s="45" t="s">
        <v>14</v>
      </c>
      <c r="E116" s="56" t="s">
        <v>1280</v>
      </c>
      <c r="F116" s="54">
        <v>43482</v>
      </c>
      <c r="G116" s="50" t="str">
        <f t="shared" si="19"/>
        <v>01-13/0112</v>
      </c>
      <c r="H116" s="5" t="str">
        <f>SUBSTITUTE(фильтр!I113, "про,", "")</f>
        <v xml:space="preserve"> погодження, проекту, розпорядженнЯ, КМУ</v>
      </c>
      <c r="I116" s="1" t="s">
        <v>15</v>
      </c>
      <c r="J116" s="47" t="s">
        <v>124</v>
      </c>
      <c r="K116" s="52" t="str">
        <f t="shared" si="20"/>
        <v>Департамент АПР Сумської ОДА</v>
      </c>
      <c r="L116" s="53">
        <f t="shared" si="21"/>
        <v>43483</v>
      </c>
      <c r="M116" s="51" t="s">
        <v>27</v>
      </c>
      <c r="N116" s="4" t="s">
        <v>20</v>
      </c>
      <c r="O116" s="4" t="s">
        <v>20</v>
      </c>
    </row>
    <row r="117" spans="1:15" ht="30" x14ac:dyDescent="0.25">
      <c r="A117" s="26" t="s">
        <v>22</v>
      </c>
      <c r="B117" s="24" t="s">
        <v>152</v>
      </c>
      <c r="C117" s="48">
        <f t="shared" si="18"/>
        <v>113</v>
      </c>
      <c r="D117" s="45" t="s">
        <v>14</v>
      </c>
      <c r="E117" s="56" t="s">
        <v>1281</v>
      </c>
      <c r="F117" s="54">
        <v>43483</v>
      </c>
      <c r="G117" s="50" t="str">
        <f t="shared" si="19"/>
        <v>01-14/0113</v>
      </c>
      <c r="H117" s="5" t="str">
        <f>SUBSTITUTE(фильтр!I114, "про,", "")</f>
        <v>обстеження, приміщення</v>
      </c>
      <c r="I117" s="1" t="s">
        <v>15</v>
      </c>
      <c r="J117" s="47" t="s">
        <v>124</v>
      </c>
      <c r="K117" s="52" t="str">
        <f t="shared" si="20"/>
        <v>Департамент АПР Сумської ОДА</v>
      </c>
      <c r="L117" s="53">
        <f t="shared" si="21"/>
        <v>43484</v>
      </c>
      <c r="M117" s="51" t="s">
        <v>27</v>
      </c>
      <c r="N117" s="4" t="s">
        <v>20</v>
      </c>
      <c r="O117" s="4" t="s">
        <v>20</v>
      </c>
    </row>
    <row r="118" spans="1:15" ht="30" x14ac:dyDescent="0.25">
      <c r="A118" s="26" t="s">
        <v>21</v>
      </c>
      <c r="B118" s="24" t="s">
        <v>153</v>
      </c>
      <c r="C118" s="48">
        <f t="shared" si="18"/>
        <v>114</v>
      </c>
      <c r="D118" s="45" t="s">
        <v>14</v>
      </c>
      <c r="E118" s="56" t="s">
        <v>1282</v>
      </c>
      <c r="F118" s="54">
        <v>43483</v>
      </c>
      <c r="G118" s="50" t="str">
        <f t="shared" si="19"/>
        <v>01-17/0114</v>
      </c>
      <c r="H118" s="5" t="str">
        <f>SUBSTITUTE(фильтр!I115, "про,", "")</f>
        <v xml:space="preserve"> надання, Договору</v>
      </c>
      <c r="I118" s="1" t="s">
        <v>15</v>
      </c>
      <c r="J118" s="47" t="s">
        <v>124</v>
      </c>
      <c r="K118" s="52" t="str">
        <f t="shared" si="20"/>
        <v>Департамент АПР Сумської ОДА</v>
      </c>
      <c r="L118" s="53">
        <f t="shared" si="21"/>
        <v>43484</v>
      </c>
      <c r="M118" s="51" t="s">
        <v>27</v>
      </c>
      <c r="N118" s="4" t="s">
        <v>20</v>
      </c>
      <c r="O118" s="4" t="s">
        <v>20</v>
      </c>
    </row>
    <row r="119" spans="1:15" ht="45" x14ac:dyDescent="0.25">
      <c r="A119" s="26" t="s">
        <v>23</v>
      </c>
      <c r="B119" s="24" t="s">
        <v>154</v>
      </c>
      <c r="C119" s="48">
        <f t="shared" si="18"/>
        <v>115</v>
      </c>
      <c r="D119" s="45" t="s">
        <v>14</v>
      </c>
      <c r="E119" s="56" t="s">
        <v>1283</v>
      </c>
      <c r="F119" s="54">
        <v>43483</v>
      </c>
      <c r="G119" s="50" t="str">
        <f t="shared" si="19"/>
        <v>01-16/0115</v>
      </c>
      <c r="H119" s="5" t="str">
        <f>SUBSTITUTE(фильтр!I116, "про,", "")</f>
        <v>на, виконання, розпорядження, №393, -ОД, 13.07.2017</v>
      </c>
      <c r="I119" s="1" t="s">
        <v>15</v>
      </c>
      <c r="J119" s="47" t="s">
        <v>124</v>
      </c>
      <c r="K119" s="52" t="str">
        <f t="shared" si="20"/>
        <v>Департамент АПР Сумської ОДА</v>
      </c>
      <c r="L119" s="53">
        <f t="shared" si="21"/>
        <v>43484</v>
      </c>
      <c r="M119" s="51" t="s">
        <v>27</v>
      </c>
      <c r="N119" s="4" t="s">
        <v>20</v>
      </c>
      <c r="O119" s="4" t="s">
        <v>20</v>
      </c>
    </row>
    <row r="120" spans="1:15" ht="30" x14ac:dyDescent="0.25">
      <c r="A120" s="26" t="s">
        <v>21</v>
      </c>
      <c r="B120" s="24" t="s">
        <v>155</v>
      </c>
      <c r="C120" s="48">
        <f t="shared" si="18"/>
        <v>116</v>
      </c>
      <c r="D120" s="45" t="s">
        <v>14</v>
      </c>
      <c r="E120" s="49" t="s">
        <v>1191</v>
      </c>
      <c r="F120" s="54">
        <v>43483</v>
      </c>
      <c r="G120" s="50" t="str">
        <f t="shared" si="19"/>
        <v>01-17/0116</v>
      </c>
      <c r="H120" s="5" t="str">
        <f>SUBSTITUTE(фильтр!I117, "про,", "")</f>
        <v xml:space="preserve"> надання, інформації</v>
      </c>
      <c r="I120" s="1" t="s">
        <v>15</v>
      </c>
      <c r="J120" s="47" t="s">
        <v>124</v>
      </c>
      <c r="K120" s="52" t="str">
        <f t="shared" si="20"/>
        <v>Департамент АПР Сумської ОДА</v>
      </c>
      <c r="L120" s="53">
        <f t="shared" si="21"/>
        <v>43484</v>
      </c>
      <c r="M120" s="51" t="s">
        <v>27</v>
      </c>
      <c r="N120" s="4" t="s">
        <v>20</v>
      </c>
      <c r="O120" s="4" t="s">
        <v>20</v>
      </c>
    </row>
    <row r="121" spans="1:15" ht="45" x14ac:dyDescent="0.25">
      <c r="A121" s="26" t="s">
        <v>287</v>
      </c>
      <c r="B121" s="24" t="s">
        <v>156</v>
      </c>
      <c r="C121" s="48">
        <f t="shared" si="18"/>
        <v>117</v>
      </c>
      <c r="D121" s="45" t="s">
        <v>14</v>
      </c>
      <c r="E121" s="56" t="s">
        <v>1284</v>
      </c>
      <c r="F121" s="54">
        <v>43483</v>
      </c>
      <c r="G121" s="50" t="str">
        <f t="shared" si="19"/>
        <v>01-15/0117</v>
      </c>
      <c r="H121" s="5" t="str">
        <f>SUBSTITUTE(фильтр!I118, "про,", "")</f>
        <v>показників, урожайності, кукурудзи, на, зерно</v>
      </c>
      <c r="I121" s="1" t="s">
        <v>15</v>
      </c>
      <c r="J121" s="47" t="s">
        <v>124</v>
      </c>
      <c r="K121" s="52" t="str">
        <f t="shared" si="20"/>
        <v>Департамент АПР Сумської ОДА</v>
      </c>
      <c r="L121" s="53">
        <f t="shared" si="21"/>
        <v>43484</v>
      </c>
      <c r="M121" s="51" t="s">
        <v>27</v>
      </c>
      <c r="N121" s="4" t="s">
        <v>20</v>
      </c>
      <c r="O121" s="4" t="s">
        <v>20</v>
      </c>
    </row>
    <row r="122" spans="1:15" ht="30" x14ac:dyDescent="0.25">
      <c r="A122" s="26" t="s">
        <v>23</v>
      </c>
      <c r="B122" s="24" t="s">
        <v>157</v>
      </c>
      <c r="C122" s="48">
        <f t="shared" si="18"/>
        <v>118</v>
      </c>
      <c r="D122" s="45" t="s">
        <v>14</v>
      </c>
      <c r="E122" s="56" t="s">
        <v>1285</v>
      </c>
      <c r="F122" s="54">
        <v>43483</v>
      </c>
      <c r="G122" s="50" t="str">
        <f t="shared" si="19"/>
        <v>01-16/0118</v>
      </c>
      <c r="H122" s="5" t="str">
        <f>SUBSTITUTE(фильтр!I119, "про,", "")</f>
        <v xml:space="preserve"> внесення, змін, розпісу</v>
      </c>
      <c r="I122" s="1" t="s">
        <v>15</v>
      </c>
      <c r="J122" s="47" t="s">
        <v>124</v>
      </c>
      <c r="K122" s="52" t="str">
        <f t="shared" si="20"/>
        <v>Департамент АПР Сумської ОДА</v>
      </c>
      <c r="L122" s="53">
        <f t="shared" si="21"/>
        <v>43484</v>
      </c>
      <c r="M122" s="51" t="s">
        <v>27</v>
      </c>
      <c r="N122" s="4" t="s">
        <v>20</v>
      </c>
      <c r="O122" s="4" t="s">
        <v>20</v>
      </c>
    </row>
    <row r="123" spans="1:15" ht="45" x14ac:dyDescent="0.25">
      <c r="A123" s="26" t="s">
        <v>23</v>
      </c>
      <c r="B123" s="24" t="s">
        <v>158</v>
      </c>
      <c r="C123" s="48">
        <f t="shared" si="18"/>
        <v>119</v>
      </c>
      <c r="D123" s="45" t="s">
        <v>14</v>
      </c>
      <c r="E123" s="56" t="s">
        <v>1286</v>
      </c>
      <c r="F123" s="54">
        <v>43483</v>
      </c>
      <c r="G123" s="50" t="str">
        <f t="shared" si="19"/>
        <v>01-16/0119</v>
      </c>
      <c r="H123" s="5" t="str">
        <f>SUBSTITUTE(фильтр!I120, "про,", "")</f>
        <v xml:space="preserve"> виконання, паспорбюджетної, програми</v>
      </c>
      <c r="I123" s="1" t="s">
        <v>15</v>
      </c>
      <c r="J123" s="47" t="s">
        <v>124</v>
      </c>
      <c r="K123" s="52" t="str">
        <f t="shared" si="20"/>
        <v>Департамент АПР Сумської ОДА</v>
      </c>
      <c r="L123" s="53">
        <f t="shared" si="21"/>
        <v>43484</v>
      </c>
      <c r="M123" s="51" t="s">
        <v>27</v>
      </c>
      <c r="N123" s="4" t="s">
        <v>20</v>
      </c>
      <c r="O123" s="4" t="s">
        <v>20</v>
      </c>
    </row>
    <row r="124" spans="1:15" ht="30" x14ac:dyDescent="0.25">
      <c r="A124" s="26" t="s">
        <v>23</v>
      </c>
      <c r="B124" s="24" t="s">
        <v>159</v>
      </c>
      <c r="C124" s="48">
        <f t="shared" si="18"/>
        <v>120</v>
      </c>
      <c r="D124" s="45" t="s">
        <v>14</v>
      </c>
      <c r="E124" s="56" t="s">
        <v>1287</v>
      </c>
      <c r="F124" s="54">
        <v>43483</v>
      </c>
      <c r="G124" s="50" t="str">
        <f t="shared" si="19"/>
        <v>01-16/0120</v>
      </c>
      <c r="H124" s="5" t="str">
        <f>SUBSTITUTE(фильтр!I121, "про,", "")</f>
        <v xml:space="preserve"> твикористання, публічних, коштів</v>
      </c>
      <c r="I124" s="1" t="s">
        <v>15</v>
      </c>
      <c r="J124" s="47" t="s">
        <v>124</v>
      </c>
      <c r="K124" s="52" t="str">
        <f t="shared" si="20"/>
        <v>Департамент АПР Сумської ОДА</v>
      </c>
      <c r="L124" s="53">
        <f t="shared" si="21"/>
        <v>43484</v>
      </c>
      <c r="M124" s="51" t="s">
        <v>27</v>
      </c>
      <c r="N124" s="4" t="s">
        <v>20</v>
      </c>
      <c r="O124" s="4" t="s">
        <v>20</v>
      </c>
    </row>
    <row r="125" spans="1:15" ht="30" x14ac:dyDescent="0.25">
      <c r="A125" s="55" t="s">
        <v>122</v>
      </c>
      <c r="B125" s="24" t="s">
        <v>160</v>
      </c>
      <c r="C125" s="48">
        <f t="shared" si="18"/>
        <v>121</v>
      </c>
      <c r="D125" s="45" t="s">
        <v>14</v>
      </c>
      <c r="E125" s="56" t="s">
        <v>1288</v>
      </c>
      <c r="F125" s="54">
        <v>43483</v>
      </c>
      <c r="G125" s="50" t="str">
        <f t="shared" si="19"/>
        <v>01-18/0121</v>
      </c>
      <c r="H125" s="5" t="str">
        <f>SUBSTITUTE(фильтр!I122, "про,", "")</f>
        <v>довідка,  заробітну, плату</v>
      </c>
      <c r="I125" s="1" t="s">
        <v>15</v>
      </c>
      <c r="J125" s="47" t="s">
        <v>124</v>
      </c>
      <c r="K125" s="52" t="str">
        <f t="shared" si="20"/>
        <v>Департамент АПР Сумської ОДА</v>
      </c>
      <c r="L125" s="53">
        <f t="shared" si="21"/>
        <v>43484</v>
      </c>
      <c r="M125" s="51" t="s">
        <v>27</v>
      </c>
      <c r="N125" s="4" t="s">
        <v>20</v>
      </c>
      <c r="O125" s="4" t="s">
        <v>20</v>
      </c>
    </row>
    <row r="126" spans="1:15" ht="30" x14ac:dyDescent="0.25">
      <c r="A126" s="26" t="s">
        <v>123</v>
      </c>
      <c r="B126" s="24" t="s">
        <v>161</v>
      </c>
      <c r="C126" s="48">
        <f t="shared" si="18"/>
        <v>122</v>
      </c>
      <c r="D126" s="45" t="s">
        <v>14</v>
      </c>
      <c r="E126" s="56" t="s">
        <v>1289</v>
      </c>
      <c r="F126" s="54">
        <v>43483</v>
      </c>
      <c r="G126" s="50" t="str">
        <f t="shared" si="19"/>
        <v>01-13/0122</v>
      </c>
      <c r="H126" s="5" t="str">
        <f>SUBSTITUTE(фильтр!I123, "про,", "")</f>
        <v xml:space="preserve"> вакантні, посади</v>
      </c>
      <c r="I126" s="1" t="s">
        <v>15</v>
      </c>
      <c r="J126" s="47" t="s">
        <v>124</v>
      </c>
      <c r="K126" s="52" t="str">
        <f t="shared" si="20"/>
        <v>Департамент АПР Сумської ОДА</v>
      </c>
      <c r="L126" s="53">
        <f t="shared" si="21"/>
        <v>43484</v>
      </c>
      <c r="M126" s="51" t="s">
        <v>27</v>
      </c>
      <c r="N126" s="4" t="s">
        <v>20</v>
      </c>
      <c r="O126" s="4" t="s">
        <v>20</v>
      </c>
    </row>
    <row r="127" spans="1:15" ht="45" x14ac:dyDescent="0.25">
      <c r="A127" s="26" t="s">
        <v>23</v>
      </c>
      <c r="B127" s="24" t="s">
        <v>162</v>
      </c>
      <c r="C127" s="48">
        <f t="shared" si="18"/>
        <v>123</v>
      </c>
      <c r="D127" s="45" t="s">
        <v>14</v>
      </c>
      <c r="E127" s="56" t="s">
        <v>1290</v>
      </c>
      <c r="F127" s="54">
        <v>43483</v>
      </c>
      <c r="G127" s="50" t="str">
        <f t="shared" si="19"/>
        <v>01-16/0123</v>
      </c>
      <c r="H127" s="5" t="str">
        <f>SUBSTITUTE(фильтр!I124, "про,", "")</f>
        <v xml:space="preserve"> надання, ліквідаційного, фінансового, звіту</v>
      </c>
      <c r="I127" s="1" t="s">
        <v>15</v>
      </c>
      <c r="J127" s="47" t="s">
        <v>124</v>
      </c>
      <c r="K127" s="52" t="str">
        <f t="shared" si="20"/>
        <v>Департамент АПР Сумської ОДА</v>
      </c>
      <c r="L127" s="53">
        <f t="shared" si="21"/>
        <v>43484</v>
      </c>
      <c r="M127" s="51" t="s">
        <v>27</v>
      </c>
      <c r="N127" s="4" t="s">
        <v>20</v>
      </c>
      <c r="O127" s="4" t="s">
        <v>20</v>
      </c>
    </row>
    <row r="128" spans="1:15" ht="45" x14ac:dyDescent="0.25">
      <c r="A128" s="26" t="s">
        <v>123</v>
      </c>
      <c r="B128" s="24" t="s">
        <v>163</v>
      </c>
      <c r="C128" s="48">
        <f t="shared" si="18"/>
        <v>124</v>
      </c>
      <c r="D128" s="45" t="s">
        <v>14</v>
      </c>
      <c r="E128" s="56" t="s">
        <v>1291</v>
      </c>
      <c r="F128" s="54">
        <v>43483</v>
      </c>
      <c r="G128" s="50" t="str">
        <f t="shared" si="19"/>
        <v>01-13/0124</v>
      </c>
      <c r="H128" s="5" t="str">
        <f>SUBSTITUTE(фильтр!I125, "про,", "")</f>
        <v xml:space="preserve"> підвищення, кваліфікації, у, 2019, році</v>
      </c>
      <c r="I128" s="1" t="s">
        <v>15</v>
      </c>
      <c r="J128" s="47" t="s">
        <v>124</v>
      </c>
      <c r="K128" s="52" t="str">
        <f t="shared" si="20"/>
        <v>Департамент АПР Сумської ОДА</v>
      </c>
      <c r="L128" s="53">
        <f t="shared" si="21"/>
        <v>43484</v>
      </c>
      <c r="M128" s="51" t="s">
        <v>27</v>
      </c>
      <c r="N128" s="4" t="s">
        <v>20</v>
      </c>
      <c r="O128" s="4" t="s">
        <v>20</v>
      </c>
    </row>
    <row r="129" spans="1:15" ht="45" x14ac:dyDescent="0.25">
      <c r="A129" s="26" t="s">
        <v>23</v>
      </c>
      <c r="B129" s="24" t="s">
        <v>164</v>
      </c>
      <c r="C129" s="48">
        <f t="shared" si="18"/>
        <v>125</v>
      </c>
      <c r="D129" s="45" t="s">
        <v>14</v>
      </c>
      <c r="E129" s="56" t="s">
        <v>1292</v>
      </c>
      <c r="F129" s="54">
        <v>43486</v>
      </c>
      <c r="G129" s="50" t="str">
        <f t="shared" si="19"/>
        <v>01-16/0125</v>
      </c>
      <c r="H129" s="5" t="str">
        <f>SUBSTITUTE(фильтр!I126, "про,", "")</f>
        <v xml:space="preserve"> надання, інформації,  хід, робіт, , із, захисту, рослин</v>
      </c>
      <c r="I129" s="1" t="s">
        <v>15</v>
      </c>
      <c r="J129" s="47" t="s">
        <v>124</v>
      </c>
      <c r="K129" s="52" t="str">
        <f t="shared" si="20"/>
        <v>Департамент АПР Сумської ОДА</v>
      </c>
      <c r="L129" s="53">
        <f t="shared" si="21"/>
        <v>43487</v>
      </c>
      <c r="M129" s="51" t="s">
        <v>27</v>
      </c>
      <c r="N129" s="4" t="s">
        <v>20</v>
      </c>
      <c r="O129" s="4" t="s">
        <v>20</v>
      </c>
    </row>
    <row r="130" spans="1:15" ht="30" x14ac:dyDescent="0.25">
      <c r="A130" s="26" t="s">
        <v>1186</v>
      </c>
      <c r="B130" s="24" t="s">
        <v>165</v>
      </c>
      <c r="C130" s="48">
        <f t="shared" si="18"/>
        <v>126</v>
      </c>
      <c r="D130" s="45" t="s">
        <v>14</v>
      </c>
      <c r="E130" s="56" t="s">
        <v>1293</v>
      </c>
      <c r="F130" s="54">
        <v>43486</v>
      </c>
      <c r="G130" s="50" t="str">
        <f t="shared" si="19"/>
        <v>01-11/0126</v>
      </c>
      <c r="H130" s="5" t="str">
        <f>SUBSTITUTE(фильтр!I127, "про,", "")</f>
        <v xml:space="preserve"> виконання, Постанови, , КМУ, №856</v>
      </c>
      <c r="I130" s="1" t="s">
        <v>15</v>
      </c>
      <c r="J130" s="47" t="s">
        <v>124</v>
      </c>
      <c r="K130" s="52" t="str">
        <f t="shared" si="20"/>
        <v>Департамент АПР Сумської ОДА</v>
      </c>
      <c r="L130" s="53">
        <f t="shared" si="21"/>
        <v>43487</v>
      </c>
      <c r="M130" s="51" t="s">
        <v>27</v>
      </c>
      <c r="N130" s="4" t="s">
        <v>20</v>
      </c>
      <c r="O130" s="4" t="s">
        <v>20</v>
      </c>
    </row>
    <row r="131" spans="1:15" ht="30" x14ac:dyDescent="0.25">
      <c r="A131" s="26" t="s">
        <v>23</v>
      </c>
      <c r="B131" s="24" t="s">
        <v>166</v>
      </c>
      <c r="C131" s="48">
        <f t="shared" si="18"/>
        <v>127</v>
      </c>
      <c r="D131" s="45" t="s">
        <v>14</v>
      </c>
      <c r="E131" s="56" t="s">
        <v>1294</v>
      </c>
      <c r="F131" s="54">
        <v>43486</v>
      </c>
      <c r="G131" s="50" t="str">
        <f t="shared" si="19"/>
        <v>01-16/0127</v>
      </c>
      <c r="H131" s="5" t="str">
        <f>SUBSTITUTE(фильтр!I128, "про,", "")</f>
        <v xml:space="preserve"> виконання, Постанови, , КМУ, №857</v>
      </c>
      <c r="I131" s="1" t="s">
        <v>15</v>
      </c>
      <c r="J131" s="47" t="s">
        <v>124</v>
      </c>
      <c r="K131" s="52" t="str">
        <f t="shared" si="20"/>
        <v>Департамент АПР Сумської ОДА</v>
      </c>
      <c r="L131" s="53">
        <f t="shared" si="21"/>
        <v>43487</v>
      </c>
      <c r="M131" s="51" t="s">
        <v>27</v>
      </c>
      <c r="N131" s="4" t="s">
        <v>20</v>
      </c>
      <c r="O131" s="4" t="s">
        <v>20</v>
      </c>
    </row>
    <row r="132" spans="1:15" ht="30" x14ac:dyDescent="0.25">
      <c r="A132" s="26" t="s">
        <v>23</v>
      </c>
      <c r="B132" s="24" t="s">
        <v>167</v>
      </c>
      <c r="C132" s="48">
        <f t="shared" si="18"/>
        <v>128</v>
      </c>
      <c r="D132" s="45" t="s">
        <v>14</v>
      </c>
      <c r="E132" s="56" t="s">
        <v>1295</v>
      </c>
      <c r="F132" s="54">
        <v>43486</v>
      </c>
      <c r="G132" s="50" t="str">
        <f t="shared" si="19"/>
        <v>01-16/0128</v>
      </c>
      <c r="H132" s="5" t="str">
        <f>SUBSTITUTE(фильтр!I129, "про,", "")</f>
        <v xml:space="preserve"> зміни, кошторису, спецфонду</v>
      </c>
      <c r="I132" s="1" t="s">
        <v>15</v>
      </c>
      <c r="J132" s="47" t="s">
        <v>124</v>
      </c>
      <c r="K132" s="52" t="str">
        <f t="shared" si="20"/>
        <v>Департамент АПР Сумської ОДА</v>
      </c>
      <c r="L132" s="53">
        <f t="shared" si="21"/>
        <v>43487</v>
      </c>
      <c r="M132" s="51" t="s">
        <v>27</v>
      </c>
      <c r="N132" s="4" t="s">
        <v>20</v>
      </c>
      <c r="O132" s="4" t="s">
        <v>20</v>
      </c>
    </row>
    <row r="133" spans="1:15" ht="30" x14ac:dyDescent="0.25">
      <c r="A133" s="26" t="s">
        <v>23</v>
      </c>
      <c r="B133" s="24" t="s">
        <v>168</v>
      </c>
      <c r="C133" s="48">
        <f t="shared" si="18"/>
        <v>129</v>
      </c>
      <c r="D133" s="45" t="s">
        <v>14</v>
      </c>
      <c r="E133" s="56" t="s">
        <v>1297</v>
      </c>
      <c r="F133" s="54">
        <v>43486</v>
      </c>
      <c r="G133" s="50" t="str">
        <f t="shared" si="19"/>
        <v>01-16/0129</v>
      </c>
      <c r="H133" s="5" t="str">
        <f>SUBSTITUTE(фильтр!I130, "про,", "")</f>
        <v xml:space="preserve"> надання, інформації, , переліку, СОК</v>
      </c>
      <c r="I133" s="1" t="s">
        <v>15</v>
      </c>
      <c r="J133" s="47" t="s">
        <v>124</v>
      </c>
      <c r="K133" s="52" t="str">
        <f t="shared" si="20"/>
        <v>Департамент АПР Сумської ОДА</v>
      </c>
      <c r="L133" s="53">
        <f t="shared" si="21"/>
        <v>43487</v>
      </c>
      <c r="M133" s="51" t="s">
        <v>27</v>
      </c>
      <c r="N133" s="4" t="s">
        <v>20</v>
      </c>
      <c r="O133" s="4" t="s">
        <v>20</v>
      </c>
    </row>
    <row r="134" spans="1:15" ht="30" x14ac:dyDescent="0.25">
      <c r="A134" s="26" t="s">
        <v>23</v>
      </c>
      <c r="B134" s="24" t="s">
        <v>169</v>
      </c>
      <c r="C134" s="48">
        <f t="shared" si="18"/>
        <v>130</v>
      </c>
      <c r="D134" s="45" t="s">
        <v>14</v>
      </c>
      <c r="E134" s="56" t="s">
        <v>1298</v>
      </c>
      <c r="F134" s="54">
        <v>43486</v>
      </c>
      <c r="G134" s="50" t="str">
        <f t="shared" si="19"/>
        <v>01-16/0130</v>
      </c>
      <c r="H134" s="5" t="str">
        <f>SUBSTITUTE(фильтр!I131, "про,", "")</f>
        <v xml:space="preserve"> зведений, фінансовий, звіт, 2018, рік</v>
      </c>
      <c r="I134" s="1" t="s">
        <v>15</v>
      </c>
      <c r="J134" s="47" t="s">
        <v>124</v>
      </c>
      <c r="K134" s="52" t="str">
        <f t="shared" si="20"/>
        <v>Департамент АПР Сумської ОДА</v>
      </c>
      <c r="L134" s="53">
        <f t="shared" si="21"/>
        <v>43487</v>
      </c>
      <c r="M134" s="51" t="s">
        <v>27</v>
      </c>
      <c r="N134" s="4" t="s">
        <v>20</v>
      </c>
      <c r="O134" s="4" t="s">
        <v>20</v>
      </c>
    </row>
    <row r="135" spans="1:15" ht="30" x14ac:dyDescent="0.25">
      <c r="A135" s="55" t="s">
        <v>122</v>
      </c>
      <c r="B135" s="24" t="s">
        <v>170</v>
      </c>
      <c r="C135" s="48">
        <f t="shared" si="18"/>
        <v>131</v>
      </c>
      <c r="D135" s="45" t="s">
        <v>14</v>
      </c>
      <c r="E135" s="49" t="s">
        <v>1296</v>
      </c>
      <c r="F135" s="54">
        <v>43486</v>
      </c>
      <c r="G135" s="50" t="str">
        <f t="shared" si="19"/>
        <v>01-18/0131</v>
      </c>
      <c r="H135" s="5" t="str">
        <f>SUBSTITUTE(фильтр!I132, "про,", "")</f>
        <v xml:space="preserve"> надання, інформації, </v>
      </c>
      <c r="I135" s="1" t="s">
        <v>15</v>
      </c>
      <c r="J135" s="47" t="s">
        <v>124</v>
      </c>
      <c r="K135" s="52" t="str">
        <f t="shared" si="20"/>
        <v>Департамент АПР Сумської ОДА</v>
      </c>
      <c r="L135" s="53">
        <f t="shared" si="21"/>
        <v>43487</v>
      </c>
      <c r="M135" s="51" t="s">
        <v>27</v>
      </c>
      <c r="N135" s="4" t="s">
        <v>20</v>
      </c>
      <c r="O135" s="4" t="s">
        <v>20</v>
      </c>
    </row>
    <row r="136" spans="1:15" ht="45" x14ac:dyDescent="0.25">
      <c r="A136" s="55" t="s">
        <v>122</v>
      </c>
      <c r="B136" s="24" t="s">
        <v>171</v>
      </c>
      <c r="C136" s="48">
        <f t="shared" si="18"/>
        <v>132</v>
      </c>
      <c r="D136" s="45" t="s">
        <v>14</v>
      </c>
      <c r="E136" s="56" t="s">
        <v>1299</v>
      </c>
      <c r="F136" s="54">
        <v>43487</v>
      </c>
      <c r="G136" s="50" t="str">
        <f t="shared" si="19"/>
        <v>01-18/0132</v>
      </c>
      <c r="H136" s="5" t="str">
        <f>SUBSTITUTE(фильтр!I133, "про,", "")</f>
        <v xml:space="preserve"> надання, інформації, , , невиплати, дотації, молоко</v>
      </c>
      <c r="I136" s="1" t="s">
        <v>15</v>
      </c>
      <c r="J136" s="47" t="s">
        <v>124</v>
      </c>
      <c r="K136" s="52" t="str">
        <f t="shared" si="20"/>
        <v>Департамент АПР Сумської ОДА</v>
      </c>
      <c r="L136" s="53">
        <f t="shared" si="21"/>
        <v>43488</v>
      </c>
      <c r="M136" s="51" t="s">
        <v>27</v>
      </c>
      <c r="N136" s="4" t="s">
        <v>20</v>
      </c>
      <c r="O136" s="4" t="s">
        <v>20</v>
      </c>
    </row>
    <row r="137" spans="1:15" ht="60" x14ac:dyDescent="0.25">
      <c r="A137" s="26" t="s">
        <v>123</v>
      </c>
      <c r="B137" s="24" t="s">
        <v>172</v>
      </c>
      <c r="C137" s="48">
        <f t="shared" si="18"/>
        <v>133</v>
      </c>
      <c r="D137" s="45" t="s">
        <v>14</v>
      </c>
      <c r="E137" s="56" t="s">
        <v>1300</v>
      </c>
      <c r="F137" s="54">
        <v>43487</v>
      </c>
      <c r="G137" s="50" t="str">
        <f t="shared" si="19"/>
        <v>01-13/0133</v>
      </c>
      <c r="H137" s="5" t="str">
        <f>SUBSTITUTE(фильтр!I134, "про,", "")</f>
        <v xml:space="preserve"> формування, державного, замовлення, на, 2020, рік</v>
      </c>
      <c r="I137" s="1" t="s">
        <v>15</v>
      </c>
      <c r="J137" s="47" t="s">
        <v>124</v>
      </c>
      <c r="K137" s="52" t="str">
        <f t="shared" si="20"/>
        <v>Департамент АПР Сумської ОДА</v>
      </c>
      <c r="L137" s="53">
        <f t="shared" si="21"/>
        <v>43488</v>
      </c>
      <c r="M137" s="51" t="s">
        <v>27</v>
      </c>
      <c r="N137" s="4" t="s">
        <v>20</v>
      </c>
      <c r="O137" s="4" t="s">
        <v>20</v>
      </c>
    </row>
    <row r="138" spans="1:15" ht="45" x14ac:dyDescent="0.25">
      <c r="A138" s="26" t="s">
        <v>23</v>
      </c>
      <c r="B138" s="24" t="s">
        <v>173</v>
      </c>
      <c r="C138" s="48">
        <f t="shared" si="18"/>
        <v>134</v>
      </c>
      <c r="D138" s="45" t="s">
        <v>14</v>
      </c>
      <c r="E138" s="56" t="s">
        <v>1301</v>
      </c>
      <c r="F138" s="54">
        <v>43487</v>
      </c>
      <c r="G138" s="50" t="str">
        <f t="shared" si="19"/>
        <v>01-16/0134</v>
      </c>
      <c r="H138" s="5" t="str">
        <f>SUBSTITUTE(фильтр!I135, "про,", "")</f>
        <v xml:space="preserve"> заплановані, результативні, показники, у, 2019, році</v>
      </c>
      <c r="I138" s="1" t="s">
        <v>15</v>
      </c>
      <c r="J138" s="47" t="s">
        <v>124</v>
      </c>
      <c r="K138" s="52" t="str">
        <f t="shared" si="20"/>
        <v>Департамент АПР Сумської ОДА</v>
      </c>
      <c r="L138" s="53">
        <f t="shared" si="21"/>
        <v>43488</v>
      </c>
      <c r="M138" s="51" t="s">
        <v>27</v>
      </c>
      <c r="N138" s="4" t="s">
        <v>20</v>
      </c>
      <c r="O138" s="4" t="s">
        <v>20</v>
      </c>
    </row>
    <row r="139" spans="1:15" ht="60" x14ac:dyDescent="0.25">
      <c r="A139" s="26" t="s">
        <v>23</v>
      </c>
      <c r="B139" s="24" t="s">
        <v>174</v>
      </c>
      <c r="C139" s="48">
        <f t="shared" si="18"/>
        <v>135</v>
      </c>
      <c r="D139" s="45" t="s">
        <v>14</v>
      </c>
      <c r="E139" s="56" t="s">
        <v>1302</v>
      </c>
      <c r="F139" s="54">
        <v>43487</v>
      </c>
      <c r="G139" s="50" t="str">
        <f t="shared" si="19"/>
        <v>01-16/0135</v>
      </c>
      <c r="H139" s="5" t="str">
        <f>SUBSTITUTE(фильтр!I136, "про,", "")</f>
        <v xml:space="preserve"> анкетировання, , з, питань, ведення, бухгалтерського, обліку</v>
      </c>
      <c r="I139" s="1" t="s">
        <v>15</v>
      </c>
      <c r="J139" s="47" t="s">
        <v>124</v>
      </c>
      <c r="K139" s="52" t="str">
        <f t="shared" si="20"/>
        <v>Департамент АПР Сумської ОДА</v>
      </c>
      <c r="L139" s="53">
        <f t="shared" si="21"/>
        <v>43488</v>
      </c>
      <c r="M139" s="51" t="s">
        <v>27</v>
      </c>
      <c r="N139" s="4" t="s">
        <v>20</v>
      </c>
      <c r="O139" s="4" t="s">
        <v>20</v>
      </c>
    </row>
    <row r="140" spans="1:15" ht="75" x14ac:dyDescent="0.25">
      <c r="A140" s="26" t="s">
        <v>21</v>
      </c>
      <c r="B140" s="24" t="s">
        <v>175</v>
      </c>
      <c r="C140" s="48">
        <f t="shared" si="18"/>
        <v>136</v>
      </c>
      <c r="D140" s="45" t="s">
        <v>14</v>
      </c>
      <c r="E140" s="56" t="s">
        <v>1303</v>
      </c>
      <c r="F140" s="54">
        <v>43487</v>
      </c>
      <c r="G140" s="50" t="str">
        <f t="shared" si="19"/>
        <v>01-17/0136</v>
      </c>
      <c r="H140" s="5" t="str">
        <f>SUBSTITUTE(фильтр!I137, "про,", "")</f>
        <v>довідка,  впровадження, результатів, дисертаційного, дослідження</v>
      </c>
      <c r="I140" s="1" t="s">
        <v>15</v>
      </c>
      <c r="J140" s="47" t="s">
        <v>124</v>
      </c>
      <c r="K140" s="52" t="str">
        <f t="shared" si="20"/>
        <v>Департамент АПР Сумської ОДА</v>
      </c>
      <c r="L140" s="53">
        <f t="shared" si="21"/>
        <v>43488</v>
      </c>
      <c r="M140" s="51" t="s">
        <v>27</v>
      </c>
      <c r="N140" s="4" t="s">
        <v>20</v>
      </c>
      <c r="O140" s="4" t="s">
        <v>20</v>
      </c>
    </row>
    <row r="141" spans="1:15" ht="45" x14ac:dyDescent="0.25">
      <c r="A141" s="26" t="s">
        <v>1186</v>
      </c>
      <c r="B141" s="24" t="s">
        <v>176</v>
      </c>
      <c r="C141" s="48">
        <f t="shared" si="18"/>
        <v>137</v>
      </c>
      <c r="D141" s="45" t="s">
        <v>14</v>
      </c>
      <c r="E141" s="56" t="s">
        <v>1304</v>
      </c>
      <c r="F141" s="54">
        <v>43487</v>
      </c>
      <c r="G141" s="50" t="str">
        <f t="shared" si="19"/>
        <v>01-11/0137</v>
      </c>
      <c r="H141" s="5" t="str">
        <f>SUBSTITUTE(фильтр!I138, "про,", "")</f>
        <v xml:space="preserve"> внесення, змін, Постанови, КМУ, , 29.04.2015, №300</v>
      </c>
      <c r="I141" s="1" t="s">
        <v>15</v>
      </c>
      <c r="J141" s="47" t="s">
        <v>124</v>
      </c>
      <c r="K141" s="52" t="str">
        <f t="shared" si="20"/>
        <v>Департамент АПР Сумської ОДА</v>
      </c>
      <c r="L141" s="53">
        <f t="shared" si="21"/>
        <v>43488</v>
      </c>
      <c r="M141" s="51" t="s">
        <v>27</v>
      </c>
      <c r="N141" s="4" t="s">
        <v>20</v>
      </c>
      <c r="O141" s="4" t="s">
        <v>20</v>
      </c>
    </row>
    <row r="142" spans="1:15" ht="45" x14ac:dyDescent="0.25">
      <c r="A142" s="55" t="s">
        <v>122</v>
      </c>
      <c r="B142" s="24" t="s">
        <v>177</v>
      </c>
      <c r="C142" s="48">
        <f t="shared" si="18"/>
        <v>138</v>
      </c>
      <c r="D142" s="45" t="s">
        <v>14</v>
      </c>
      <c r="E142" s="56" t="s">
        <v>1305</v>
      </c>
      <c r="F142" s="54">
        <v>43487</v>
      </c>
      <c r="G142" s="50" t="str">
        <f t="shared" si="19"/>
        <v>01-18/0138</v>
      </c>
      <c r="H142" s="5" t="str">
        <f>SUBSTITUTE(фильтр!I139, "про,", "")</f>
        <v xml:space="preserve"> внесення, змін, Постанови, КМУ, , 15.07.2015, №, 587</v>
      </c>
      <c r="I142" s="1" t="s">
        <v>15</v>
      </c>
      <c r="J142" s="47" t="s">
        <v>124</v>
      </c>
      <c r="K142" s="52" t="str">
        <f t="shared" si="20"/>
        <v>Департамент АПР Сумської ОДА</v>
      </c>
      <c r="L142" s="53">
        <f t="shared" si="21"/>
        <v>43488</v>
      </c>
      <c r="M142" s="51" t="s">
        <v>27</v>
      </c>
      <c r="N142" s="4" t="s">
        <v>20</v>
      </c>
      <c r="O142" s="4" t="s">
        <v>20</v>
      </c>
    </row>
    <row r="143" spans="1:15" ht="30" x14ac:dyDescent="0.25">
      <c r="A143" s="26" t="s">
        <v>23</v>
      </c>
      <c r="B143" s="24" t="s">
        <v>178</v>
      </c>
      <c r="C143" s="48">
        <f t="shared" si="18"/>
        <v>139</v>
      </c>
      <c r="D143" s="45" t="s">
        <v>14</v>
      </c>
      <c r="E143" s="56" t="s">
        <v>1307</v>
      </c>
      <c r="F143" s="54">
        <v>43487</v>
      </c>
      <c r="G143" s="50" t="str">
        <f t="shared" si="19"/>
        <v>01-16/0139</v>
      </c>
      <c r="H143" s="5" t="str">
        <f>SUBSTITUTE(фильтр!I140, "про,", "")</f>
        <v xml:space="preserve"> проведення, "Ярмарку, кредитів"</v>
      </c>
      <c r="I143" s="1" t="s">
        <v>15</v>
      </c>
      <c r="J143" s="47" t="s">
        <v>124</v>
      </c>
      <c r="K143" s="52" t="str">
        <f t="shared" si="20"/>
        <v>Департамент АПР Сумської ОДА</v>
      </c>
      <c r="L143" s="53">
        <f t="shared" si="21"/>
        <v>43488</v>
      </c>
      <c r="M143" s="51" t="s">
        <v>27</v>
      </c>
      <c r="N143" s="4" t="s">
        <v>20</v>
      </c>
      <c r="O143" s="4" t="s">
        <v>20</v>
      </c>
    </row>
    <row r="144" spans="1:15" ht="30" x14ac:dyDescent="0.25">
      <c r="A144" s="26" t="s">
        <v>122</v>
      </c>
      <c r="B144" s="24" t="s">
        <v>179</v>
      </c>
      <c r="C144" s="48">
        <f t="shared" si="18"/>
        <v>140</v>
      </c>
      <c r="D144" s="45" t="s">
        <v>14</v>
      </c>
      <c r="E144" s="56" t="s">
        <v>1306</v>
      </c>
      <c r="F144" s="54">
        <v>43487</v>
      </c>
      <c r="G144" s="50" t="str">
        <f t="shared" si="19"/>
        <v>01-18/0140</v>
      </c>
      <c r="H144" s="5" t="str">
        <f>SUBSTITUTE(фильтр!I141, "про,", "")</f>
        <v xml:space="preserve"> підсумки, розвитку, АПК, 2018, рік</v>
      </c>
      <c r="I144" s="1" t="s">
        <v>15</v>
      </c>
      <c r="J144" s="47" t="s">
        <v>124</v>
      </c>
      <c r="K144" s="52" t="str">
        <f t="shared" si="20"/>
        <v>Департамент АПР Сумської ОДА</v>
      </c>
      <c r="L144" s="53">
        <f t="shared" si="21"/>
        <v>43488</v>
      </c>
      <c r="M144" s="51" t="s">
        <v>27</v>
      </c>
      <c r="N144" s="4" t="s">
        <v>20</v>
      </c>
      <c r="O144" s="4" t="s">
        <v>20</v>
      </c>
    </row>
    <row r="145" spans="1:15" ht="45" x14ac:dyDescent="0.25">
      <c r="A145" s="26" t="s">
        <v>122</v>
      </c>
      <c r="B145" s="24" t="s">
        <v>180</v>
      </c>
      <c r="C145" s="48">
        <f t="shared" si="18"/>
        <v>141</v>
      </c>
      <c r="D145" s="45" t="s">
        <v>14</v>
      </c>
      <c r="E145" s="56" t="s">
        <v>1308</v>
      </c>
      <c r="F145" s="54">
        <v>43487</v>
      </c>
      <c r="G145" s="50" t="str">
        <f t="shared" si="19"/>
        <v>01-18/0141</v>
      </c>
      <c r="H145" s="5" t="str">
        <f>SUBSTITUTE(фильтр!I142, "про,", "")</f>
        <v xml:space="preserve"> надання, інформації, виробничо-фінансової, діяльності, 2018, рік</v>
      </c>
      <c r="I145" s="1" t="s">
        <v>15</v>
      </c>
      <c r="J145" s="47" t="s">
        <v>124</v>
      </c>
      <c r="K145" s="52" t="str">
        <f t="shared" si="20"/>
        <v>Департамент АПР Сумської ОДА</v>
      </c>
      <c r="L145" s="53">
        <f t="shared" si="21"/>
        <v>43488</v>
      </c>
      <c r="M145" s="51" t="s">
        <v>27</v>
      </c>
      <c r="N145" s="4" t="s">
        <v>20</v>
      </c>
      <c r="O145" s="4" t="s">
        <v>20</v>
      </c>
    </row>
    <row r="146" spans="1:15" ht="30" x14ac:dyDescent="0.25">
      <c r="A146" s="26" t="s">
        <v>287</v>
      </c>
      <c r="B146" s="24" t="s">
        <v>181</v>
      </c>
      <c r="C146" s="48">
        <f t="shared" ref="C146:C177" si="22">C145+1</f>
        <v>142</v>
      </c>
      <c r="D146" s="45" t="s">
        <v>14</v>
      </c>
      <c r="E146" s="49" t="s">
        <v>1307</v>
      </c>
      <c r="F146" s="54">
        <v>43487</v>
      </c>
      <c r="G146" s="50" t="str">
        <f t="shared" ref="G146:G177" si="23">(A146&amp;"/"&amp;B146)</f>
        <v>01-15/0142</v>
      </c>
      <c r="H146" s="5" t="str">
        <f>SUBSTITUTE(фильтр!I143, "про,", "")</f>
        <v xml:space="preserve"> проведення, "Ярмарку, кредитів"</v>
      </c>
      <c r="I146" s="1" t="s">
        <v>15</v>
      </c>
      <c r="J146" s="47" t="s">
        <v>124</v>
      </c>
      <c r="K146" s="52" t="str">
        <f t="shared" ref="K146:K177" si="24">J146</f>
        <v>Департамент АПР Сумської ОДА</v>
      </c>
      <c r="L146" s="53">
        <f t="shared" ref="L146:L177" si="25">F146+1</f>
        <v>43488</v>
      </c>
      <c r="M146" s="51" t="s">
        <v>27</v>
      </c>
      <c r="N146" s="4" t="s">
        <v>20</v>
      </c>
      <c r="O146" s="4" t="s">
        <v>20</v>
      </c>
    </row>
    <row r="147" spans="1:15" ht="30" x14ac:dyDescent="0.25">
      <c r="A147" s="26" t="s">
        <v>21</v>
      </c>
      <c r="B147" s="24" t="s">
        <v>182</v>
      </c>
      <c r="C147" s="48">
        <f t="shared" si="22"/>
        <v>143</v>
      </c>
      <c r="D147" s="45" t="s">
        <v>14</v>
      </c>
      <c r="E147" s="49" t="s">
        <v>1307</v>
      </c>
      <c r="F147" s="54">
        <v>43487</v>
      </c>
      <c r="G147" s="50" t="str">
        <f t="shared" si="23"/>
        <v>01-17/0143</v>
      </c>
      <c r="H147" s="5" t="str">
        <f>SUBSTITUTE(фильтр!I144, "про,", "")</f>
        <v xml:space="preserve"> проведення, "Ярмарку, кредитів"</v>
      </c>
      <c r="I147" s="1" t="s">
        <v>15</v>
      </c>
      <c r="J147" s="47" t="s">
        <v>124</v>
      </c>
      <c r="K147" s="52" t="str">
        <f t="shared" si="24"/>
        <v>Департамент АПР Сумської ОДА</v>
      </c>
      <c r="L147" s="53">
        <f t="shared" si="25"/>
        <v>43488</v>
      </c>
      <c r="M147" s="51" t="s">
        <v>27</v>
      </c>
      <c r="N147" s="4" t="s">
        <v>20</v>
      </c>
      <c r="O147" s="4" t="s">
        <v>20</v>
      </c>
    </row>
    <row r="148" spans="1:15" ht="30" x14ac:dyDescent="0.25">
      <c r="A148" s="26" t="s">
        <v>122</v>
      </c>
      <c r="B148" s="24" t="s">
        <v>183</v>
      </c>
      <c r="C148" s="48">
        <f t="shared" si="22"/>
        <v>144</v>
      </c>
      <c r="D148" s="45" t="s">
        <v>14</v>
      </c>
      <c r="E148" s="49" t="s">
        <v>1307</v>
      </c>
      <c r="F148" s="54">
        <v>43487</v>
      </c>
      <c r="G148" s="50" t="str">
        <f t="shared" si="23"/>
        <v>01-18/0144</v>
      </c>
      <c r="H148" s="5" t="str">
        <f>SUBSTITUTE(фильтр!I145, "про,", "")</f>
        <v xml:space="preserve"> проведення, "Ярмарку, кредитів"</v>
      </c>
      <c r="I148" s="1" t="s">
        <v>15</v>
      </c>
      <c r="J148" s="47" t="s">
        <v>124</v>
      </c>
      <c r="K148" s="52" t="str">
        <f t="shared" si="24"/>
        <v>Департамент АПР Сумської ОДА</v>
      </c>
      <c r="L148" s="53">
        <f t="shared" si="25"/>
        <v>43488</v>
      </c>
      <c r="M148" s="51" t="s">
        <v>27</v>
      </c>
      <c r="N148" s="4" t="s">
        <v>20</v>
      </c>
      <c r="O148" s="4" t="s">
        <v>20</v>
      </c>
    </row>
    <row r="149" spans="1:15" ht="30" x14ac:dyDescent="0.25">
      <c r="A149" s="55" t="s">
        <v>122</v>
      </c>
      <c r="B149" s="24" t="s">
        <v>184</v>
      </c>
      <c r="C149" s="48">
        <f t="shared" si="22"/>
        <v>145</v>
      </c>
      <c r="D149" s="45" t="s">
        <v>14</v>
      </c>
      <c r="E149" s="49" t="s">
        <v>1307</v>
      </c>
      <c r="F149" s="54">
        <v>43487</v>
      </c>
      <c r="G149" s="50" t="str">
        <f t="shared" si="23"/>
        <v>01-18/0145</v>
      </c>
      <c r="H149" s="5" t="str">
        <f>SUBSTITUTE(фильтр!I146, "про,", "")</f>
        <v xml:space="preserve"> проведення, "Ярмарку, кредитів"</v>
      </c>
      <c r="I149" s="1" t="s">
        <v>15</v>
      </c>
      <c r="J149" s="47" t="s">
        <v>124</v>
      </c>
      <c r="K149" s="52" t="str">
        <f t="shared" si="24"/>
        <v>Департамент АПР Сумської ОДА</v>
      </c>
      <c r="L149" s="53">
        <f t="shared" si="25"/>
        <v>43488</v>
      </c>
      <c r="M149" s="51" t="s">
        <v>27</v>
      </c>
      <c r="N149" s="4" t="s">
        <v>20</v>
      </c>
      <c r="O149" s="4" t="s">
        <v>20</v>
      </c>
    </row>
    <row r="150" spans="1:15" ht="30" x14ac:dyDescent="0.25">
      <c r="A150" s="26" t="s">
        <v>122</v>
      </c>
      <c r="B150" s="24" t="s">
        <v>185</v>
      </c>
      <c r="C150" s="48">
        <f t="shared" si="22"/>
        <v>146</v>
      </c>
      <c r="D150" s="45" t="s">
        <v>14</v>
      </c>
      <c r="E150" s="49" t="s">
        <v>1307</v>
      </c>
      <c r="F150" s="54">
        <v>43487</v>
      </c>
      <c r="G150" s="50" t="str">
        <f t="shared" si="23"/>
        <v>01-18/0146</v>
      </c>
      <c r="H150" s="5" t="str">
        <f>SUBSTITUTE(фильтр!I147, "про,", "")</f>
        <v xml:space="preserve"> проведення, "Ярмарку, кредитів"</v>
      </c>
      <c r="I150" s="1" t="s">
        <v>15</v>
      </c>
      <c r="J150" s="47" t="s">
        <v>124</v>
      </c>
      <c r="K150" s="52" t="str">
        <f t="shared" si="24"/>
        <v>Департамент АПР Сумської ОДА</v>
      </c>
      <c r="L150" s="53">
        <f t="shared" si="25"/>
        <v>43488</v>
      </c>
      <c r="M150" s="51" t="s">
        <v>27</v>
      </c>
      <c r="N150" s="4" t="s">
        <v>20</v>
      </c>
      <c r="O150" s="4" t="s">
        <v>20</v>
      </c>
    </row>
    <row r="151" spans="1:15" ht="30" x14ac:dyDescent="0.25">
      <c r="A151" s="26" t="s">
        <v>122</v>
      </c>
      <c r="B151" s="24" t="s">
        <v>186</v>
      </c>
      <c r="C151" s="48">
        <f t="shared" si="22"/>
        <v>147</v>
      </c>
      <c r="D151" s="45" t="s">
        <v>14</v>
      </c>
      <c r="E151" s="49" t="s">
        <v>1307</v>
      </c>
      <c r="F151" s="54">
        <v>43487</v>
      </c>
      <c r="G151" s="50" t="str">
        <f t="shared" si="23"/>
        <v>01-18/0147</v>
      </c>
      <c r="H151" s="5" t="str">
        <f>SUBSTITUTE(фильтр!I148, "про,", "")</f>
        <v xml:space="preserve"> проведення, "Ярмарку, кредитів"</v>
      </c>
      <c r="I151" s="1" t="s">
        <v>15</v>
      </c>
      <c r="J151" s="47" t="s">
        <v>124</v>
      </c>
      <c r="K151" s="52" t="str">
        <f t="shared" si="24"/>
        <v>Департамент АПР Сумської ОДА</v>
      </c>
      <c r="L151" s="53">
        <f t="shared" si="25"/>
        <v>43488</v>
      </c>
      <c r="M151" s="51" t="s">
        <v>27</v>
      </c>
      <c r="N151" s="4" t="s">
        <v>20</v>
      </c>
      <c r="O151" s="4" t="s">
        <v>20</v>
      </c>
    </row>
    <row r="152" spans="1:15" ht="30" x14ac:dyDescent="0.25">
      <c r="A152" s="26" t="s">
        <v>122</v>
      </c>
      <c r="B152" s="24" t="s">
        <v>187</v>
      </c>
      <c r="C152" s="48">
        <f t="shared" si="22"/>
        <v>148</v>
      </c>
      <c r="D152" s="45" t="s">
        <v>14</v>
      </c>
      <c r="E152" s="49" t="s">
        <v>1307</v>
      </c>
      <c r="F152" s="54">
        <v>43487</v>
      </c>
      <c r="G152" s="50" t="str">
        <f t="shared" si="23"/>
        <v>01-18/0148</v>
      </c>
      <c r="H152" s="5" t="str">
        <f>SUBSTITUTE(фильтр!I149, "про,", "")</f>
        <v xml:space="preserve"> проведення, "Ярмарку, кредитів"</v>
      </c>
      <c r="I152" s="1" t="s">
        <v>15</v>
      </c>
      <c r="J152" s="47" t="s">
        <v>124</v>
      </c>
      <c r="K152" s="52" t="str">
        <f t="shared" si="24"/>
        <v>Департамент АПР Сумської ОДА</v>
      </c>
      <c r="L152" s="53">
        <f t="shared" si="25"/>
        <v>43488</v>
      </c>
      <c r="M152" s="51" t="s">
        <v>27</v>
      </c>
      <c r="N152" s="4" t="s">
        <v>20</v>
      </c>
      <c r="O152" s="4" t="s">
        <v>20</v>
      </c>
    </row>
    <row r="153" spans="1:15" ht="45" x14ac:dyDescent="0.25">
      <c r="A153" s="55" t="s">
        <v>122</v>
      </c>
      <c r="B153" s="24" t="s">
        <v>188</v>
      </c>
      <c r="C153" s="48">
        <f t="shared" si="22"/>
        <v>149</v>
      </c>
      <c r="D153" s="45" t="s">
        <v>14</v>
      </c>
      <c r="E153" s="56" t="s">
        <v>1309</v>
      </c>
      <c r="F153" s="54">
        <v>43488</v>
      </c>
      <c r="G153" s="50" t="str">
        <f t="shared" si="23"/>
        <v>01-18/0149</v>
      </c>
      <c r="H153" s="5" t="str">
        <f>SUBSTITUTE(фильтр!I150, "про,", "")</f>
        <v xml:space="preserve"> проведення, процедури, закупівель, електрічсної, енергії</v>
      </c>
      <c r="I153" s="1" t="s">
        <v>15</v>
      </c>
      <c r="J153" s="47" t="s">
        <v>124</v>
      </c>
      <c r="K153" s="52" t="str">
        <f t="shared" si="24"/>
        <v>Департамент АПР Сумської ОДА</v>
      </c>
      <c r="L153" s="53">
        <f t="shared" si="25"/>
        <v>43489</v>
      </c>
      <c r="M153" s="51" t="s">
        <v>27</v>
      </c>
      <c r="N153" s="4" t="s">
        <v>20</v>
      </c>
      <c r="O153" s="4" t="s">
        <v>20</v>
      </c>
    </row>
    <row r="154" spans="1:15" ht="30" x14ac:dyDescent="0.25">
      <c r="A154" s="55" t="s">
        <v>122</v>
      </c>
      <c r="B154" s="24" t="s">
        <v>189</v>
      </c>
      <c r="C154" s="48">
        <f t="shared" si="22"/>
        <v>150</v>
      </c>
      <c r="D154" s="45" t="s">
        <v>14</v>
      </c>
      <c r="E154" s="49" t="s">
        <v>1307</v>
      </c>
      <c r="F154" s="54">
        <v>43488</v>
      </c>
      <c r="G154" s="50" t="str">
        <f t="shared" si="23"/>
        <v>01-18/0150</v>
      </c>
      <c r="H154" s="5" t="str">
        <f>SUBSTITUTE(фильтр!I151, "про,", "")</f>
        <v xml:space="preserve"> проведення, "Ярмарку, кредитів"</v>
      </c>
      <c r="I154" s="1" t="s">
        <v>15</v>
      </c>
      <c r="J154" s="47" t="s">
        <v>124</v>
      </c>
      <c r="K154" s="52" t="str">
        <f t="shared" si="24"/>
        <v>Департамент АПР Сумської ОДА</v>
      </c>
      <c r="L154" s="53">
        <f t="shared" si="25"/>
        <v>43489</v>
      </c>
      <c r="M154" s="51" t="s">
        <v>27</v>
      </c>
      <c r="N154" s="4" t="s">
        <v>20</v>
      </c>
      <c r="O154" s="4" t="s">
        <v>20</v>
      </c>
    </row>
    <row r="155" spans="1:15" ht="30" x14ac:dyDescent="0.25">
      <c r="A155" s="55" t="s">
        <v>122</v>
      </c>
      <c r="B155" s="24" t="s">
        <v>190</v>
      </c>
      <c r="C155" s="48">
        <f t="shared" si="22"/>
        <v>151</v>
      </c>
      <c r="D155" s="45" t="s">
        <v>14</v>
      </c>
      <c r="E155" s="49" t="s">
        <v>1307</v>
      </c>
      <c r="F155" s="54">
        <v>43488</v>
      </c>
      <c r="G155" s="50" t="str">
        <f t="shared" si="23"/>
        <v>01-18/0151</v>
      </c>
      <c r="H155" s="5" t="str">
        <f>SUBSTITUTE(фильтр!I152, "про,", "")</f>
        <v xml:space="preserve"> проведення, "Ярмарку, кредитів"</v>
      </c>
      <c r="I155" s="1" t="s">
        <v>15</v>
      </c>
      <c r="J155" s="47" t="s">
        <v>124</v>
      </c>
      <c r="K155" s="52" t="str">
        <f t="shared" si="24"/>
        <v>Департамент АПР Сумської ОДА</v>
      </c>
      <c r="L155" s="53">
        <f t="shared" si="25"/>
        <v>43489</v>
      </c>
      <c r="M155" s="51" t="s">
        <v>27</v>
      </c>
      <c r="N155" s="4" t="s">
        <v>20</v>
      </c>
      <c r="O155" s="4" t="s">
        <v>20</v>
      </c>
    </row>
    <row r="156" spans="1:15" ht="30" x14ac:dyDescent="0.25">
      <c r="A156" s="26" t="s">
        <v>287</v>
      </c>
      <c r="B156" s="24" t="s">
        <v>191</v>
      </c>
      <c r="C156" s="48">
        <f t="shared" si="22"/>
        <v>152</v>
      </c>
      <c r="D156" s="45" t="s">
        <v>14</v>
      </c>
      <c r="E156" s="56" t="s">
        <v>1310</v>
      </c>
      <c r="F156" s="54">
        <v>43488</v>
      </c>
      <c r="G156" s="50" t="str">
        <f t="shared" si="23"/>
        <v>01-15/0152</v>
      </c>
      <c r="H156" s="5" t="str">
        <f>SUBSTITUTE(фильтр!I153, "про,", "")</f>
        <v xml:space="preserve"> тнасіння, ярих, культур</v>
      </c>
      <c r="I156" s="1" t="s">
        <v>15</v>
      </c>
      <c r="J156" s="47" t="s">
        <v>124</v>
      </c>
      <c r="K156" s="52" t="str">
        <f t="shared" si="24"/>
        <v>Департамент АПР Сумської ОДА</v>
      </c>
      <c r="L156" s="53">
        <f t="shared" si="25"/>
        <v>43489</v>
      </c>
      <c r="M156" s="51" t="s">
        <v>27</v>
      </c>
      <c r="N156" s="4" t="s">
        <v>20</v>
      </c>
      <c r="O156" s="4" t="s">
        <v>20</v>
      </c>
    </row>
    <row r="157" spans="1:15" ht="60" x14ac:dyDescent="0.25">
      <c r="A157" s="26" t="s">
        <v>123</v>
      </c>
      <c r="B157" s="24" t="s">
        <v>192</v>
      </c>
      <c r="C157" s="48">
        <f t="shared" si="22"/>
        <v>153</v>
      </c>
      <c r="D157" s="45" t="s">
        <v>14</v>
      </c>
      <c r="E157" s="56" t="s">
        <v>1311</v>
      </c>
      <c r="F157" s="54">
        <v>43489</v>
      </c>
      <c r="G157" s="50" t="str">
        <f t="shared" si="23"/>
        <v>01-13/0153</v>
      </c>
      <c r="H157" s="5" t="str">
        <f>SUBSTITUTE(фильтр!I154, "про,", "")</f>
        <v xml:space="preserve"> надання, пропозицій, зауважень, проекту, , розпорядження, "Я, маю, право"</v>
      </c>
      <c r="I157" s="1" t="s">
        <v>15</v>
      </c>
      <c r="J157" s="47" t="s">
        <v>124</v>
      </c>
      <c r="K157" s="52" t="str">
        <f t="shared" si="24"/>
        <v>Департамент АПР Сумської ОДА</v>
      </c>
      <c r="L157" s="53">
        <f t="shared" si="25"/>
        <v>43490</v>
      </c>
      <c r="M157" s="51" t="s">
        <v>27</v>
      </c>
      <c r="N157" s="4" t="s">
        <v>20</v>
      </c>
      <c r="O157" s="4" t="s">
        <v>20</v>
      </c>
    </row>
    <row r="158" spans="1:15" ht="45" x14ac:dyDescent="0.25">
      <c r="A158" s="26" t="s">
        <v>123</v>
      </c>
      <c r="B158" s="24" t="s">
        <v>193</v>
      </c>
      <c r="C158" s="48">
        <f t="shared" si="22"/>
        <v>154</v>
      </c>
      <c r="D158" s="45" t="s">
        <v>14</v>
      </c>
      <c r="E158" s="56" t="s">
        <v>1312</v>
      </c>
      <c r="F158" s="54">
        <v>43489</v>
      </c>
      <c r="G158" s="50" t="str">
        <f t="shared" si="23"/>
        <v>01-13/0154</v>
      </c>
      <c r="H158" s="5" t="str">
        <f>SUBSTITUTE(фильтр!I155, "про,", "")</f>
        <v xml:space="preserve"> усунення, виявлених, під, час, перевірки, КМУ, , порушень</v>
      </c>
      <c r="I158" s="1" t="s">
        <v>15</v>
      </c>
      <c r="J158" s="47" t="s">
        <v>124</v>
      </c>
      <c r="K158" s="52" t="str">
        <f t="shared" si="24"/>
        <v>Департамент АПР Сумської ОДА</v>
      </c>
      <c r="L158" s="53">
        <f t="shared" si="25"/>
        <v>43490</v>
      </c>
      <c r="M158" s="51" t="s">
        <v>27</v>
      </c>
      <c r="N158" s="4" t="s">
        <v>20</v>
      </c>
      <c r="O158" s="4" t="s">
        <v>20</v>
      </c>
    </row>
    <row r="159" spans="1:15" ht="60" x14ac:dyDescent="0.25">
      <c r="A159" s="26" t="s">
        <v>287</v>
      </c>
      <c r="B159" s="24" t="s">
        <v>194</v>
      </c>
      <c r="C159" s="48">
        <f t="shared" si="22"/>
        <v>155</v>
      </c>
      <c r="D159" s="45" t="s">
        <v>14</v>
      </c>
      <c r="E159" s="56" t="s">
        <v>1313</v>
      </c>
      <c r="F159" s="54">
        <v>43490</v>
      </c>
      <c r="G159" s="50" t="str">
        <f t="shared" si="23"/>
        <v>01-15/0155</v>
      </c>
      <c r="H159" s="5" t="str">
        <f>SUBSTITUTE(фильтр!I156, "про,", "")</f>
        <v xml:space="preserve"> проведення, Голландсько-українського, агробізнес, форуму</v>
      </c>
      <c r="I159" s="1" t="s">
        <v>15</v>
      </c>
      <c r="J159" s="47" t="s">
        <v>124</v>
      </c>
      <c r="K159" s="52" t="str">
        <f t="shared" si="24"/>
        <v>Департамент АПР Сумської ОДА</v>
      </c>
      <c r="L159" s="53">
        <f t="shared" si="25"/>
        <v>43491</v>
      </c>
      <c r="M159" s="51" t="s">
        <v>27</v>
      </c>
      <c r="N159" s="4" t="s">
        <v>20</v>
      </c>
      <c r="O159" s="4" t="s">
        <v>20</v>
      </c>
    </row>
    <row r="160" spans="1:15" ht="30" x14ac:dyDescent="0.25">
      <c r="A160" s="26" t="s">
        <v>123</v>
      </c>
      <c r="B160" s="24" t="s">
        <v>195</v>
      </c>
      <c r="C160" s="48">
        <f t="shared" si="22"/>
        <v>156</v>
      </c>
      <c r="D160" s="45" t="s">
        <v>14</v>
      </c>
      <c r="E160" s="56" t="s">
        <v>1314</v>
      </c>
      <c r="F160" s="54">
        <v>43490</v>
      </c>
      <c r="G160" s="50" t="str">
        <f t="shared" si="23"/>
        <v>01-13/0156</v>
      </c>
      <c r="H160" s="5" t="str">
        <f>SUBSTITUTE(фильтр!I157, "про,", "")</f>
        <v>пропозиції,  стимулювання</v>
      </c>
      <c r="I160" s="1" t="s">
        <v>15</v>
      </c>
      <c r="J160" s="47" t="s">
        <v>124</v>
      </c>
      <c r="K160" s="52" t="str">
        <f t="shared" si="24"/>
        <v>Департамент АПР Сумської ОДА</v>
      </c>
      <c r="L160" s="53">
        <f t="shared" si="25"/>
        <v>43491</v>
      </c>
      <c r="M160" s="51" t="s">
        <v>27</v>
      </c>
      <c r="N160" s="4" t="s">
        <v>20</v>
      </c>
      <c r="O160" s="4" t="s">
        <v>20</v>
      </c>
    </row>
    <row r="161" spans="1:15" ht="30" x14ac:dyDescent="0.25">
      <c r="A161" s="26" t="s">
        <v>123</v>
      </c>
      <c r="B161" s="24" t="s">
        <v>196</v>
      </c>
      <c r="C161" s="48">
        <f t="shared" si="22"/>
        <v>157</v>
      </c>
      <c r="D161" s="45" t="s">
        <v>14</v>
      </c>
      <c r="E161" s="56" t="s">
        <v>1315</v>
      </c>
      <c r="F161" s="54">
        <v>43490</v>
      </c>
      <c r="G161" s="50" t="str">
        <f t="shared" si="23"/>
        <v>01-13/0157</v>
      </c>
      <c r="H161" s="5" t="str">
        <f>SUBSTITUTE(фильтр!I158, "про,", "")</f>
        <v>пропозиції, преміювання</v>
      </c>
      <c r="I161" s="1" t="s">
        <v>15</v>
      </c>
      <c r="J161" s="47" t="s">
        <v>124</v>
      </c>
      <c r="K161" s="52" t="str">
        <f t="shared" si="24"/>
        <v>Департамент АПР Сумської ОДА</v>
      </c>
      <c r="L161" s="53">
        <f t="shared" si="25"/>
        <v>43491</v>
      </c>
      <c r="M161" s="51" t="s">
        <v>27</v>
      </c>
      <c r="N161" s="4" t="s">
        <v>20</v>
      </c>
      <c r="O161" s="4" t="s">
        <v>20</v>
      </c>
    </row>
    <row r="162" spans="1:15" ht="45" x14ac:dyDescent="0.25">
      <c r="A162" s="26" t="s">
        <v>123</v>
      </c>
      <c r="B162" s="24" t="s">
        <v>197</v>
      </c>
      <c r="C162" s="48">
        <f t="shared" si="22"/>
        <v>158</v>
      </c>
      <c r="D162" s="45" t="s">
        <v>14</v>
      </c>
      <c r="E162" s="56" t="s">
        <v>1316</v>
      </c>
      <c r="F162" s="54">
        <v>43490</v>
      </c>
      <c r="G162" s="50" t="str">
        <f t="shared" si="23"/>
        <v>01-13/0158</v>
      </c>
      <c r="H162" s="5" t="str">
        <f>SUBSTITUTE(фильтр!I159, "про,", "")</f>
        <v>пропозиції, Плану, заходів, усуненню, недоліків</v>
      </c>
      <c r="I162" s="1" t="s">
        <v>15</v>
      </c>
      <c r="J162" s="47" t="s">
        <v>124</v>
      </c>
      <c r="K162" s="52" t="str">
        <f t="shared" si="24"/>
        <v>Департамент АПР Сумської ОДА</v>
      </c>
      <c r="L162" s="53">
        <f t="shared" si="25"/>
        <v>43491</v>
      </c>
      <c r="M162" s="51" t="s">
        <v>27</v>
      </c>
      <c r="N162" s="4" t="s">
        <v>20</v>
      </c>
      <c r="O162" s="4" t="s">
        <v>20</v>
      </c>
    </row>
    <row r="163" spans="1:15" ht="45" x14ac:dyDescent="0.25">
      <c r="A163" s="26" t="s">
        <v>287</v>
      </c>
      <c r="B163" s="24" t="s">
        <v>198</v>
      </c>
      <c r="C163" s="48">
        <f t="shared" si="22"/>
        <v>159</v>
      </c>
      <c r="D163" s="45" t="s">
        <v>14</v>
      </c>
      <c r="E163" s="56" t="s">
        <v>1317</v>
      </c>
      <c r="F163" s="54">
        <v>43490</v>
      </c>
      <c r="G163" s="50" t="str">
        <f t="shared" si="23"/>
        <v>01-15/0159</v>
      </c>
      <c r="H163" s="5" t="str">
        <f>SUBSTITUTE(фильтр!I160, "про,", "")</f>
        <v xml:space="preserve"> перенесення, проведення, майстер-класу</v>
      </c>
      <c r="I163" s="1" t="s">
        <v>15</v>
      </c>
      <c r="J163" s="47" t="s">
        <v>124</v>
      </c>
      <c r="K163" s="52" t="str">
        <f t="shared" si="24"/>
        <v>Департамент АПР Сумської ОДА</v>
      </c>
      <c r="L163" s="53">
        <f t="shared" si="25"/>
        <v>43491</v>
      </c>
      <c r="M163" s="51" t="s">
        <v>27</v>
      </c>
      <c r="N163" s="4" t="s">
        <v>20</v>
      </c>
      <c r="O163" s="4" t="s">
        <v>20</v>
      </c>
    </row>
    <row r="164" spans="1:15" ht="30" x14ac:dyDescent="0.25">
      <c r="A164" s="26" t="s">
        <v>23</v>
      </c>
      <c r="B164" s="24" t="s">
        <v>199</v>
      </c>
      <c r="C164" s="48">
        <f t="shared" si="22"/>
        <v>160</v>
      </c>
      <c r="D164" s="45" t="s">
        <v>14</v>
      </c>
      <c r="E164" s="56" t="s">
        <v>1318</v>
      </c>
      <c r="F164" s="54">
        <v>43490</v>
      </c>
      <c r="G164" s="50" t="str">
        <f t="shared" si="23"/>
        <v>01-16/0160</v>
      </c>
      <c r="H164" s="5" t="str">
        <f>SUBSTITUTE(фильтр!I161, "про,", "")</f>
        <v xml:space="preserve"> участь, у, заходах, Дня, Европи</v>
      </c>
      <c r="I164" s="1" t="s">
        <v>15</v>
      </c>
      <c r="J164" s="47" t="s">
        <v>124</v>
      </c>
      <c r="K164" s="52" t="str">
        <f t="shared" si="24"/>
        <v>Департамент АПР Сумської ОДА</v>
      </c>
      <c r="L164" s="53">
        <f t="shared" si="25"/>
        <v>43491</v>
      </c>
      <c r="M164" s="51" t="s">
        <v>27</v>
      </c>
      <c r="N164" s="4" t="s">
        <v>20</v>
      </c>
      <c r="O164" s="4" t="s">
        <v>20</v>
      </c>
    </row>
    <row r="165" spans="1:15" ht="60" x14ac:dyDescent="0.25">
      <c r="A165" s="26" t="s">
        <v>23</v>
      </c>
      <c r="B165" s="24" t="s">
        <v>200</v>
      </c>
      <c r="C165" s="48">
        <f t="shared" si="22"/>
        <v>161</v>
      </c>
      <c r="D165" s="45" t="s">
        <v>14</v>
      </c>
      <c r="E165" s="56" t="s">
        <v>1319</v>
      </c>
      <c r="F165" s="54">
        <v>43493</v>
      </c>
      <c r="G165" s="50" t="str">
        <f t="shared" si="23"/>
        <v>01-16/0161</v>
      </c>
      <c r="H165" s="5" t="str">
        <f>SUBSTITUTE(фильтр!I162, "про,", "")</f>
        <v xml:space="preserve"> моніторинг, реалізації, Стратегії, регіонального, розвтку, 2020, року</v>
      </c>
      <c r="I165" s="1" t="s">
        <v>15</v>
      </c>
      <c r="J165" s="47" t="s">
        <v>124</v>
      </c>
      <c r="K165" s="52" t="str">
        <f t="shared" si="24"/>
        <v>Департамент АПР Сумської ОДА</v>
      </c>
      <c r="L165" s="53">
        <f t="shared" si="25"/>
        <v>43494</v>
      </c>
      <c r="M165" s="51" t="s">
        <v>27</v>
      </c>
      <c r="N165" s="4" t="s">
        <v>20</v>
      </c>
      <c r="O165" s="4" t="s">
        <v>20</v>
      </c>
    </row>
    <row r="166" spans="1:15" ht="45" x14ac:dyDescent="0.25">
      <c r="A166" s="26" t="s">
        <v>1186</v>
      </c>
      <c r="B166" s="24" t="s">
        <v>201</v>
      </c>
      <c r="C166" s="48">
        <f t="shared" si="22"/>
        <v>162</v>
      </c>
      <c r="D166" s="45" t="s">
        <v>14</v>
      </c>
      <c r="E166" s="56" t="s">
        <v>1320</v>
      </c>
      <c r="F166" s="54">
        <v>43493</v>
      </c>
      <c r="G166" s="50" t="str">
        <f t="shared" si="23"/>
        <v>01-11/0162</v>
      </c>
      <c r="H166" s="5" t="str">
        <f>SUBSTITUTE(фильтр!I163, "про,", "")</f>
        <v>Аналітичні, матеріали, харчової, переробної, промисловості</v>
      </c>
      <c r="I166" s="1" t="s">
        <v>15</v>
      </c>
      <c r="J166" s="47" t="s">
        <v>124</v>
      </c>
      <c r="K166" s="52" t="str">
        <f t="shared" si="24"/>
        <v>Департамент АПР Сумської ОДА</v>
      </c>
      <c r="L166" s="53">
        <f t="shared" si="25"/>
        <v>43494</v>
      </c>
      <c r="M166" s="51" t="s">
        <v>27</v>
      </c>
      <c r="N166" s="4" t="s">
        <v>20</v>
      </c>
      <c r="O166" s="4" t="s">
        <v>20</v>
      </c>
    </row>
    <row r="167" spans="1:15" ht="30" x14ac:dyDescent="0.25">
      <c r="A167" s="55" t="s">
        <v>122</v>
      </c>
      <c r="B167" s="24" t="s">
        <v>202</v>
      </c>
      <c r="C167" s="48">
        <f t="shared" si="22"/>
        <v>163</v>
      </c>
      <c r="D167" s="45" t="s">
        <v>14</v>
      </c>
      <c r="E167" s="49" t="s">
        <v>1307</v>
      </c>
      <c r="F167" s="54">
        <v>43493</v>
      </c>
      <c r="G167" s="50" t="str">
        <f t="shared" si="23"/>
        <v>01-18/0163</v>
      </c>
      <c r="H167" s="5" t="str">
        <f>SUBSTITUTE(фильтр!I164, "про,", "")</f>
        <v xml:space="preserve"> проведення, "Ярмарку, кредитів"</v>
      </c>
      <c r="I167" s="1" t="s">
        <v>15</v>
      </c>
      <c r="J167" s="47" t="s">
        <v>124</v>
      </c>
      <c r="K167" s="52" t="str">
        <f t="shared" si="24"/>
        <v>Департамент АПР Сумської ОДА</v>
      </c>
      <c r="L167" s="53">
        <f t="shared" si="25"/>
        <v>43494</v>
      </c>
      <c r="M167" s="51" t="s">
        <v>27</v>
      </c>
      <c r="N167" s="4" t="s">
        <v>20</v>
      </c>
      <c r="O167" s="4" t="s">
        <v>20</v>
      </c>
    </row>
    <row r="168" spans="1:15" ht="75" x14ac:dyDescent="0.25">
      <c r="A168" s="26" t="s">
        <v>122</v>
      </c>
      <c r="B168" s="24" t="s">
        <v>203</v>
      </c>
      <c r="C168" s="48">
        <f t="shared" si="22"/>
        <v>164</v>
      </c>
      <c r="D168" s="45" t="s">
        <v>14</v>
      </c>
      <c r="E168" s="56" t="s">
        <v>1321</v>
      </c>
      <c r="F168" s="54">
        <v>43493</v>
      </c>
      <c r="G168" s="50" t="str">
        <f t="shared" si="23"/>
        <v>01-18/0164</v>
      </c>
      <c r="H168" s="5" t="str">
        <f>SUBSTITUTE(фильтр!I165, "про,", "")</f>
        <v xml:space="preserve"> надання, рноз'яснення, , виплати, дотації, вирощування, молодняка, ВРХ</v>
      </c>
      <c r="I168" s="1" t="s">
        <v>15</v>
      </c>
      <c r="J168" s="47" t="s">
        <v>124</v>
      </c>
      <c r="K168" s="52" t="str">
        <f t="shared" si="24"/>
        <v>Департамент АПР Сумської ОДА</v>
      </c>
      <c r="L168" s="53">
        <f t="shared" si="25"/>
        <v>43494</v>
      </c>
      <c r="M168" s="51" t="s">
        <v>27</v>
      </c>
      <c r="N168" s="4" t="s">
        <v>20</v>
      </c>
      <c r="O168" s="4" t="s">
        <v>20</v>
      </c>
    </row>
    <row r="169" spans="1:15" ht="30" x14ac:dyDescent="0.25">
      <c r="A169" s="26" t="s">
        <v>24</v>
      </c>
      <c r="B169" s="24" t="s">
        <v>204</v>
      </c>
      <c r="C169" s="48">
        <f t="shared" si="22"/>
        <v>165</v>
      </c>
      <c r="D169" s="45" t="s">
        <v>14</v>
      </c>
      <c r="E169" s="56" t="s">
        <v>1322</v>
      </c>
      <c r="F169" s="54">
        <v>43493</v>
      </c>
      <c r="G169" s="50" t="str">
        <f t="shared" si="23"/>
        <v>01-19/0165</v>
      </c>
      <c r="H169" s="5" t="str">
        <f>SUBSTITUTE(фильтр!I166, "про,", "")</f>
        <v xml:space="preserve"> надання, інформації, на, запит</v>
      </c>
      <c r="I169" s="1" t="s">
        <v>15</v>
      </c>
      <c r="J169" s="47" t="s">
        <v>124</v>
      </c>
      <c r="K169" s="52" t="str">
        <f t="shared" si="24"/>
        <v>Департамент АПР Сумської ОДА</v>
      </c>
      <c r="L169" s="53">
        <f t="shared" si="25"/>
        <v>43494</v>
      </c>
      <c r="M169" s="51" t="s">
        <v>27</v>
      </c>
      <c r="N169" s="4" t="s">
        <v>20</v>
      </c>
      <c r="O169" s="4" t="s">
        <v>20</v>
      </c>
    </row>
    <row r="170" spans="1:15" ht="60" x14ac:dyDescent="0.25">
      <c r="A170" s="26" t="s">
        <v>21</v>
      </c>
      <c r="B170" s="24" t="s">
        <v>205</v>
      </c>
      <c r="C170" s="48">
        <f t="shared" si="22"/>
        <v>166</v>
      </c>
      <c r="D170" s="45" t="s">
        <v>14</v>
      </c>
      <c r="E170" s="56" t="s">
        <v>1323</v>
      </c>
      <c r="F170" s="54">
        <v>43493</v>
      </c>
      <c r="G170" s="50" t="str">
        <f t="shared" si="23"/>
        <v>01-17/0166</v>
      </c>
      <c r="H170" s="5" t="str">
        <f>SUBSTITUTE(фильтр!I167, "про,", "")</f>
        <v xml:space="preserve"> надання, інформацію,  цінову, , пропозицію, для, проведення, тендеру</v>
      </c>
      <c r="I170" s="1" t="s">
        <v>15</v>
      </c>
      <c r="J170" s="47" t="s">
        <v>124</v>
      </c>
      <c r="K170" s="52" t="str">
        <f t="shared" si="24"/>
        <v>Департамент АПР Сумської ОДА</v>
      </c>
      <c r="L170" s="53">
        <f t="shared" si="25"/>
        <v>43494</v>
      </c>
      <c r="M170" s="51" t="s">
        <v>27</v>
      </c>
      <c r="N170" s="4" t="s">
        <v>20</v>
      </c>
      <c r="O170" s="4" t="s">
        <v>20</v>
      </c>
    </row>
    <row r="171" spans="1:15" ht="45" x14ac:dyDescent="0.25">
      <c r="A171" s="26" t="s">
        <v>23</v>
      </c>
      <c r="B171" s="24" t="s">
        <v>206</v>
      </c>
      <c r="C171" s="48">
        <f t="shared" si="22"/>
        <v>167</v>
      </c>
      <c r="D171" s="45" t="s">
        <v>14</v>
      </c>
      <c r="E171" s="56" t="s">
        <v>1325</v>
      </c>
      <c r="F171" s="54">
        <v>43493</v>
      </c>
      <c r="G171" s="50" t="str">
        <f t="shared" si="23"/>
        <v>01-16/0167</v>
      </c>
      <c r="H171" s="5" t="str">
        <f>SUBSTITUTE(фильтр!I168, "про,", "")</f>
        <v xml:space="preserve"> надання, інформацію, , захворювання, сг, тварин, , сг, рослин</v>
      </c>
      <c r="I171" s="1" t="s">
        <v>15</v>
      </c>
      <c r="J171" s="47" t="s">
        <v>124</v>
      </c>
      <c r="K171" s="52" t="str">
        <f t="shared" si="24"/>
        <v>Департамент АПР Сумської ОДА</v>
      </c>
      <c r="L171" s="53">
        <f t="shared" si="25"/>
        <v>43494</v>
      </c>
      <c r="M171" s="51" t="s">
        <v>27</v>
      </c>
      <c r="N171" s="4" t="s">
        <v>20</v>
      </c>
      <c r="O171" s="4" t="s">
        <v>20</v>
      </c>
    </row>
    <row r="172" spans="1:15" ht="90" x14ac:dyDescent="0.25">
      <c r="A172" s="26" t="s">
        <v>123</v>
      </c>
      <c r="B172" s="24" t="s">
        <v>207</v>
      </c>
      <c r="C172" s="48">
        <f t="shared" si="22"/>
        <v>168</v>
      </c>
      <c r="D172" s="45" t="s">
        <v>14</v>
      </c>
      <c r="E172" s="56" t="s">
        <v>1326</v>
      </c>
      <c r="F172" s="54">
        <v>43493</v>
      </c>
      <c r="G172" s="50" t="str">
        <f t="shared" si="23"/>
        <v>01-13/0168</v>
      </c>
      <c r="H172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72" s="1" t="s">
        <v>15</v>
      </c>
      <c r="J172" s="47" t="s">
        <v>124</v>
      </c>
      <c r="K172" s="52" t="str">
        <f t="shared" si="24"/>
        <v>Департамент АПР Сумської ОДА</v>
      </c>
      <c r="L172" s="53">
        <f t="shared" si="25"/>
        <v>43494</v>
      </c>
      <c r="M172" s="51" t="s">
        <v>27</v>
      </c>
      <c r="N172" s="4" t="s">
        <v>20</v>
      </c>
      <c r="O172" s="4" t="s">
        <v>20</v>
      </c>
    </row>
    <row r="173" spans="1:15" ht="45" x14ac:dyDescent="0.25">
      <c r="A173" s="26" t="s">
        <v>287</v>
      </c>
      <c r="B173" s="24" t="s">
        <v>208</v>
      </c>
      <c r="C173" s="48">
        <f t="shared" si="22"/>
        <v>169</v>
      </c>
      <c r="D173" s="45" t="s">
        <v>14</v>
      </c>
      <c r="E173" s="56" t="s">
        <v>1327</v>
      </c>
      <c r="F173" s="54">
        <v>43494</v>
      </c>
      <c r="G173" s="50" t="str">
        <f t="shared" si="23"/>
        <v>01-15/0169</v>
      </c>
      <c r="H173" s="5" t="str">
        <f>SUBSTITUTE(фильтр!I170, "про,", "")</f>
        <v>прогнозованої, , структури, , потреби, насіння, ярих, культур</v>
      </c>
      <c r="I173" s="1" t="s">
        <v>15</v>
      </c>
      <c r="J173" s="47" t="s">
        <v>124</v>
      </c>
      <c r="K173" s="52" t="str">
        <f t="shared" si="24"/>
        <v>Департамент АПР Сумської ОДА</v>
      </c>
      <c r="L173" s="53">
        <f t="shared" si="25"/>
        <v>43495</v>
      </c>
      <c r="M173" s="51" t="s">
        <v>27</v>
      </c>
      <c r="N173" s="4" t="s">
        <v>20</v>
      </c>
      <c r="O173" s="4" t="s">
        <v>20</v>
      </c>
    </row>
    <row r="174" spans="1:15" ht="60" x14ac:dyDescent="0.25">
      <c r="A174" s="55" t="s">
        <v>122</v>
      </c>
      <c r="B174" s="24" t="s">
        <v>209</v>
      </c>
      <c r="C174" s="48">
        <f t="shared" si="22"/>
        <v>170</v>
      </c>
      <c r="D174" s="45" t="s">
        <v>14</v>
      </c>
      <c r="E174" s="56" t="s">
        <v>1328</v>
      </c>
      <c r="F174" s="54">
        <v>43494</v>
      </c>
      <c r="G174" s="50" t="str">
        <f t="shared" si="23"/>
        <v>01-18/0170</v>
      </c>
      <c r="H174" s="5" t="str">
        <f>SUBSTITUTE(фильтр!I171, "про,", "")</f>
        <v>відповідь, на, запит, підтримки, рахунок, коштів, , державного, бюджету</v>
      </c>
      <c r="I174" s="1" t="s">
        <v>15</v>
      </c>
      <c r="J174" s="47" t="s">
        <v>124</v>
      </c>
      <c r="K174" s="52" t="str">
        <f t="shared" si="24"/>
        <v>Департамент АПР Сумської ОДА</v>
      </c>
      <c r="L174" s="53">
        <f t="shared" si="25"/>
        <v>43495</v>
      </c>
      <c r="M174" s="51" t="s">
        <v>27</v>
      </c>
      <c r="N174" s="4" t="s">
        <v>20</v>
      </c>
      <c r="O174" s="4" t="s">
        <v>20</v>
      </c>
    </row>
    <row r="175" spans="1:15" ht="60" x14ac:dyDescent="0.25">
      <c r="A175" s="55" t="s">
        <v>122</v>
      </c>
      <c r="B175" s="24" t="s">
        <v>210</v>
      </c>
      <c r="C175" s="48">
        <f t="shared" si="22"/>
        <v>171</v>
      </c>
      <c r="D175" s="45" t="s">
        <v>14</v>
      </c>
      <c r="E175" s="56" t="s">
        <v>1328</v>
      </c>
      <c r="F175" s="54">
        <v>43494</v>
      </c>
      <c r="G175" s="50" t="str">
        <f t="shared" si="23"/>
        <v>01-18/0171</v>
      </c>
      <c r="H175" s="5" t="str">
        <f>SUBSTITUTE(фильтр!I172, "про,", "")</f>
        <v>відповідь, на, запит, підтримки, рахунок, коштів, , державного, бюджету</v>
      </c>
      <c r="I175" s="1" t="s">
        <v>15</v>
      </c>
      <c r="J175" s="47" t="s">
        <v>124</v>
      </c>
      <c r="K175" s="52" t="str">
        <f t="shared" si="24"/>
        <v>Департамент АПР Сумської ОДА</v>
      </c>
      <c r="L175" s="53">
        <f t="shared" si="25"/>
        <v>43495</v>
      </c>
      <c r="M175" s="51" t="s">
        <v>27</v>
      </c>
      <c r="N175" s="4" t="s">
        <v>20</v>
      </c>
      <c r="O175" s="4" t="s">
        <v>20</v>
      </c>
    </row>
    <row r="176" spans="1:15" ht="30" x14ac:dyDescent="0.25">
      <c r="A176" s="26" t="s">
        <v>23</v>
      </c>
      <c r="B176" s="24" t="s">
        <v>211</v>
      </c>
      <c r="C176" s="48">
        <f t="shared" si="22"/>
        <v>172</v>
      </c>
      <c r="D176" s="45" t="s">
        <v>14</v>
      </c>
      <c r="E176" s="56" t="s">
        <v>1329</v>
      </c>
      <c r="F176" s="54">
        <v>43494</v>
      </c>
      <c r="G176" s="50" t="str">
        <f t="shared" si="23"/>
        <v>01-16/0172</v>
      </c>
      <c r="H176" s="5" t="str">
        <f>SUBSTITUTE(фильтр!I173, "про,", "")</f>
        <v>запит, , кошторису/спецфонд/</v>
      </c>
      <c r="I176" s="1" t="s">
        <v>15</v>
      </c>
      <c r="J176" s="47" t="s">
        <v>124</v>
      </c>
      <c r="K176" s="52" t="str">
        <f t="shared" si="24"/>
        <v>Департамент АПР Сумської ОДА</v>
      </c>
      <c r="L176" s="53">
        <f t="shared" si="25"/>
        <v>43495</v>
      </c>
      <c r="M176" s="51" t="s">
        <v>27</v>
      </c>
      <c r="N176" s="4" t="s">
        <v>20</v>
      </c>
      <c r="O176" s="4" t="s">
        <v>20</v>
      </c>
    </row>
    <row r="177" spans="1:15" ht="60" x14ac:dyDescent="0.25">
      <c r="A177" s="26" t="s">
        <v>1186</v>
      </c>
      <c r="B177" s="24" t="s">
        <v>212</v>
      </c>
      <c r="C177" s="48">
        <f t="shared" si="22"/>
        <v>173</v>
      </c>
      <c r="D177" s="45" t="s">
        <v>14</v>
      </c>
      <c r="E177" s="56" t="s">
        <v>1330</v>
      </c>
      <c r="F177" s="54">
        <v>43494</v>
      </c>
      <c r="G177" s="50" t="str">
        <f t="shared" si="23"/>
        <v>01-11/0173</v>
      </c>
      <c r="H177" s="5" t="str">
        <f>SUBSTITUTE(фильтр!I174, "про,", "")</f>
        <v xml:space="preserve"> надання, інформацію,  кількісні, якісні, показники, продуктивності, стада</v>
      </c>
      <c r="I177" s="1" t="s">
        <v>15</v>
      </c>
      <c r="J177" s="47" t="s">
        <v>124</v>
      </c>
      <c r="K177" s="52" t="str">
        <f t="shared" si="24"/>
        <v>Департамент АПР Сумської ОДА</v>
      </c>
      <c r="L177" s="53">
        <f t="shared" si="25"/>
        <v>43495</v>
      </c>
      <c r="M177" s="51" t="s">
        <v>27</v>
      </c>
      <c r="N177" s="4" t="s">
        <v>20</v>
      </c>
      <c r="O177" s="4" t="s">
        <v>20</v>
      </c>
    </row>
    <row r="178" spans="1:15" ht="45" x14ac:dyDescent="0.25">
      <c r="A178" s="26" t="s">
        <v>1186</v>
      </c>
      <c r="B178" s="24" t="s">
        <v>213</v>
      </c>
      <c r="C178" s="48">
        <f t="shared" ref="C178:C206" si="26">C177+1</f>
        <v>174</v>
      </c>
      <c r="D178" s="45" t="s">
        <v>14</v>
      </c>
      <c r="E178" s="56" t="s">
        <v>1331</v>
      </c>
      <c r="F178" s="54">
        <v>43494</v>
      </c>
      <c r="G178" s="50" t="str">
        <f t="shared" ref="G178:G206" si="27">(A178&amp;"/"&amp;B178)</f>
        <v>01-11/0174</v>
      </c>
      <c r="H178" s="5" t="str">
        <f>SUBSTITUTE(фильтр!I175, "про,", "")</f>
        <v>напрямів, підтримки, тваринництва, , у, 2018, році</v>
      </c>
      <c r="I178" s="1" t="s">
        <v>15</v>
      </c>
      <c r="J178" s="47" t="s">
        <v>124</v>
      </c>
      <c r="K178" s="52" t="str">
        <f t="shared" ref="K178:K206" si="28">J178</f>
        <v>Департамент АПР Сумської ОДА</v>
      </c>
      <c r="L178" s="53">
        <f t="shared" ref="L178:L206" si="29">F178+1</f>
        <v>43495</v>
      </c>
      <c r="M178" s="51" t="s">
        <v>27</v>
      </c>
      <c r="N178" s="4" t="s">
        <v>20</v>
      </c>
      <c r="O178" s="4" t="s">
        <v>20</v>
      </c>
    </row>
    <row r="179" spans="1:15" ht="60" x14ac:dyDescent="0.25">
      <c r="A179" s="26" t="s">
        <v>23</v>
      </c>
      <c r="B179" s="24" t="s">
        <v>214</v>
      </c>
      <c r="C179" s="48">
        <f t="shared" si="26"/>
        <v>175</v>
      </c>
      <c r="D179" s="45" t="s">
        <v>14</v>
      </c>
      <c r="E179" s="56" t="s">
        <v>1332</v>
      </c>
      <c r="F179" s="54">
        <v>43494</v>
      </c>
      <c r="G179" s="50" t="str">
        <f t="shared" si="27"/>
        <v>01-16/0175</v>
      </c>
      <c r="H179" s="5" t="str">
        <f>SUBSTITUTE(фильтр!I176, "про,", "")</f>
        <v xml:space="preserve"> виконання, розпорядження, голови, СОДА, 26.11.2018, №708-ОД</v>
      </c>
      <c r="I179" s="1" t="s">
        <v>15</v>
      </c>
      <c r="J179" s="47" t="s">
        <v>124</v>
      </c>
      <c r="K179" s="52" t="str">
        <f t="shared" si="28"/>
        <v>Департамент АПР Сумської ОДА</v>
      </c>
      <c r="L179" s="53">
        <f t="shared" si="29"/>
        <v>43495</v>
      </c>
      <c r="M179" s="51" t="s">
        <v>27</v>
      </c>
      <c r="N179" s="4" t="s">
        <v>20</v>
      </c>
      <c r="O179" s="4" t="s">
        <v>20</v>
      </c>
    </row>
    <row r="180" spans="1:15" ht="30" x14ac:dyDescent="0.25">
      <c r="A180" s="26" t="s">
        <v>1186</v>
      </c>
      <c r="B180" s="24" t="s">
        <v>215</v>
      </c>
      <c r="C180" s="48">
        <f t="shared" si="26"/>
        <v>176</v>
      </c>
      <c r="D180" s="45" t="s">
        <v>14</v>
      </c>
      <c r="E180" s="56" t="s">
        <v>1333</v>
      </c>
      <c r="F180" s="54">
        <v>43494</v>
      </c>
      <c r="G180" s="50" t="str">
        <f t="shared" si="27"/>
        <v>01-11/0176</v>
      </c>
      <c r="H180" s="5" t="str">
        <f>SUBSTITUTE(фильтр!I177, "про,", "")</f>
        <v xml:space="preserve"> надання, фінансової, звітності</v>
      </c>
      <c r="I180" s="1" t="s">
        <v>15</v>
      </c>
      <c r="J180" s="47" t="s">
        <v>124</v>
      </c>
      <c r="K180" s="52" t="str">
        <f t="shared" si="28"/>
        <v>Департамент АПР Сумської ОДА</v>
      </c>
      <c r="L180" s="53">
        <f t="shared" si="29"/>
        <v>43495</v>
      </c>
      <c r="M180" s="51" t="s">
        <v>27</v>
      </c>
      <c r="N180" s="4" t="s">
        <v>20</v>
      </c>
      <c r="O180" s="4" t="s">
        <v>20</v>
      </c>
    </row>
    <row r="181" spans="1:15" ht="30" x14ac:dyDescent="0.25">
      <c r="A181" s="26" t="s">
        <v>123</v>
      </c>
      <c r="B181" s="24" t="s">
        <v>216</v>
      </c>
      <c r="C181" s="48">
        <f t="shared" si="26"/>
        <v>177</v>
      </c>
      <c r="D181" s="45" t="s">
        <v>14</v>
      </c>
      <c r="E181" s="56" t="s">
        <v>1334</v>
      </c>
      <c r="F181" s="54">
        <v>43494</v>
      </c>
      <c r="G181" s="50" t="str">
        <f t="shared" si="27"/>
        <v>01-13/0177</v>
      </c>
      <c r="H181" s="5" t="str">
        <f>SUBSTITUTE(фильтр!I178, "про,", "")</f>
        <v xml:space="preserve"> участь, , у, семінарі, м.Полтава</v>
      </c>
      <c r="I181" s="1" t="s">
        <v>15</v>
      </c>
      <c r="J181" s="47" t="s">
        <v>124</v>
      </c>
      <c r="K181" s="52" t="str">
        <f t="shared" si="28"/>
        <v>Департамент АПР Сумської ОДА</v>
      </c>
      <c r="L181" s="53">
        <f t="shared" si="29"/>
        <v>43495</v>
      </c>
      <c r="M181" s="51" t="s">
        <v>27</v>
      </c>
      <c r="N181" s="4" t="s">
        <v>20</v>
      </c>
      <c r="O181" s="4" t="s">
        <v>20</v>
      </c>
    </row>
    <row r="182" spans="1:15" ht="30" x14ac:dyDescent="0.25">
      <c r="A182" s="26" t="s">
        <v>23</v>
      </c>
      <c r="B182" s="24" t="s">
        <v>217</v>
      </c>
      <c r="C182" s="48">
        <f t="shared" si="26"/>
        <v>178</v>
      </c>
      <c r="D182" s="45" t="s">
        <v>14</v>
      </c>
      <c r="E182" s="56" t="s">
        <v>1335</v>
      </c>
      <c r="F182" s="54">
        <v>43494</v>
      </c>
      <c r="G182" s="50" t="str">
        <f t="shared" si="27"/>
        <v>01-16/0178</v>
      </c>
      <c r="H182" s="5" t="str">
        <f>SUBSTITUTE(фильтр!I179, "про,", "")</f>
        <v xml:space="preserve"> кандидатуру, на, комісію</v>
      </c>
      <c r="I182" s="1" t="s">
        <v>15</v>
      </c>
      <c r="J182" s="47" t="s">
        <v>124</v>
      </c>
      <c r="K182" s="52" t="str">
        <f t="shared" si="28"/>
        <v>Департамент АПР Сумської ОДА</v>
      </c>
      <c r="L182" s="53">
        <f t="shared" si="29"/>
        <v>43495</v>
      </c>
      <c r="M182" s="51" t="s">
        <v>27</v>
      </c>
      <c r="N182" s="4" t="s">
        <v>20</v>
      </c>
      <c r="O182" s="4" t="s">
        <v>20</v>
      </c>
    </row>
    <row r="183" spans="1:15" ht="30" x14ac:dyDescent="0.25">
      <c r="A183" s="26" t="s">
        <v>21</v>
      </c>
      <c r="B183" s="24" t="s">
        <v>218</v>
      </c>
      <c r="C183" s="48">
        <f t="shared" si="26"/>
        <v>179</v>
      </c>
      <c r="D183" s="45" t="s">
        <v>14</v>
      </c>
      <c r="E183" s="56" t="s">
        <v>1335</v>
      </c>
      <c r="F183" s="54">
        <v>43494</v>
      </c>
      <c r="G183" s="50" t="str">
        <f t="shared" si="27"/>
        <v>01-17/0179</v>
      </c>
      <c r="H183" s="5" t="str">
        <f>SUBSTITUTE(фильтр!I180, "про,", "")</f>
        <v xml:space="preserve"> кандидатуру, на, комісію</v>
      </c>
      <c r="I183" s="1" t="s">
        <v>15</v>
      </c>
      <c r="J183" s="47" t="s">
        <v>124</v>
      </c>
      <c r="K183" s="52" t="str">
        <f t="shared" si="28"/>
        <v>Департамент АПР Сумської ОДА</v>
      </c>
      <c r="L183" s="53">
        <f t="shared" si="29"/>
        <v>43495</v>
      </c>
      <c r="M183" s="51" t="s">
        <v>27</v>
      </c>
      <c r="N183" s="4" t="s">
        <v>20</v>
      </c>
      <c r="O183" s="4" t="s">
        <v>20</v>
      </c>
    </row>
    <row r="184" spans="1:15" ht="30" x14ac:dyDescent="0.25">
      <c r="A184" s="26" t="s">
        <v>21</v>
      </c>
      <c r="B184" s="24" t="s">
        <v>219</v>
      </c>
      <c r="C184" s="48">
        <f t="shared" si="26"/>
        <v>180</v>
      </c>
      <c r="D184" s="45" t="s">
        <v>14</v>
      </c>
      <c r="E184" s="56" t="s">
        <v>1335</v>
      </c>
      <c r="F184" s="54">
        <v>43494</v>
      </c>
      <c r="G184" s="50" t="str">
        <f t="shared" si="27"/>
        <v>01-17/0180</v>
      </c>
      <c r="H184" s="5" t="str">
        <f>SUBSTITUTE(фильтр!I181, "про,", "")</f>
        <v xml:space="preserve"> кандидатуру, на, комісію</v>
      </c>
      <c r="I184" s="1" t="s">
        <v>15</v>
      </c>
      <c r="J184" s="47" t="s">
        <v>124</v>
      </c>
      <c r="K184" s="52" t="str">
        <f t="shared" si="28"/>
        <v>Департамент АПР Сумської ОДА</v>
      </c>
      <c r="L184" s="53">
        <f t="shared" si="29"/>
        <v>43495</v>
      </c>
      <c r="M184" s="51" t="s">
        <v>27</v>
      </c>
      <c r="N184" s="4" t="s">
        <v>20</v>
      </c>
      <c r="O184" s="4" t="s">
        <v>20</v>
      </c>
    </row>
    <row r="185" spans="1:15" ht="30" x14ac:dyDescent="0.25">
      <c r="A185" s="26" t="s">
        <v>21</v>
      </c>
      <c r="B185" s="24" t="s">
        <v>220</v>
      </c>
      <c r="C185" s="48">
        <f t="shared" si="26"/>
        <v>181</v>
      </c>
      <c r="D185" s="45" t="s">
        <v>14</v>
      </c>
      <c r="E185" s="56" t="s">
        <v>1335</v>
      </c>
      <c r="F185" s="54">
        <v>43494</v>
      </c>
      <c r="G185" s="50" t="str">
        <f t="shared" si="27"/>
        <v>01-17/0181</v>
      </c>
      <c r="H185" s="5" t="str">
        <f>SUBSTITUTE(фильтр!I182, "про,", "")</f>
        <v xml:space="preserve"> кандидатуру, на, комісію</v>
      </c>
      <c r="I185" s="1" t="s">
        <v>15</v>
      </c>
      <c r="J185" s="47" t="s">
        <v>124</v>
      </c>
      <c r="K185" s="52" t="str">
        <f t="shared" si="28"/>
        <v>Департамент АПР Сумської ОДА</v>
      </c>
      <c r="L185" s="53">
        <f t="shared" si="29"/>
        <v>43495</v>
      </c>
      <c r="M185" s="51" t="s">
        <v>27</v>
      </c>
      <c r="N185" s="4" t="s">
        <v>20</v>
      </c>
      <c r="O185" s="4" t="s">
        <v>20</v>
      </c>
    </row>
    <row r="186" spans="1:15" ht="30" x14ac:dyDescent="0.25">
      <c r="A186" s="26" t="s">
        <v>122</v>
      </c>
      <c r="B186" s="24" t="s">
        <v>221</v>
      </c>
      <c r="C186" s="48">
        <f t="shared" si="26"/>
        <v>182</v>
      </c>
      <c r="D186" s="45" t="s">
        <v>14</v>
      </c>
      <c r="E186" s="56" t="s">
        <v>1335</v>
      </c>
      <c r="F186" s="54">
        <v>43494</v>
      </c>
      <c r="G186" s="50" t="str">
        <f t="shared" si="27"/>
        <v>01-18/0182</v>
      </c>
      <c r="H186" s="5" t="str">
        <f>SUBSTITUTE(фильтр!I183, "про,", "")</f>
        <v xml:space="preserve"> кандидатуру, на, комісію</v>
      </c>
      <c r="I186" s="1" t="s">
        <v>15</v>
      </c>
      <c r="J186" s="47" t="s">
        <v>124</v>
      </c>
      <c r="K186" s="52" t="str">
        <f t="shared" si="28"/>
        <v>Департамент АПР Сумської ОДА</v>
      </c>
      <c r="L186" s="53">
        <f t="shared" si="29"/>
        <v>43495</v>
      </c>
      <c r="M186" s="51" t="s">
        <v>27</v>
      </c>
      <c r="N186" s="4" t="s">
        <v>20</v>
      </c>
      <c r="O186" s="4" t="s">
        <v>20</v>
      </c>
    </row>
    <row r="187" spans="1:15" ht="30" x14ac:dyDescent="0.25">
      <c r="A187" s="26" t="s">
        <v>21</v>
      </c>
      <c r="B187" s="24" t="s">
        <v>222</v>
      </c>
      <c r="C187" s="48">
        <f t="shared" si="26"/>
        <v>183</v>
      </c>
      <c r="D187" s="45" t="s">
        <v>14</v>
      </c>
      <c r="E187" s="56" t="s">
        <v>1335</v>
      </c>
      <c r="F187" s="54">
        <v>43494</v>
      </c>
      <c r="G187" s="50" t="str">
        <f t="shared" si="27"/>
        <v>01-17/0183</v>
      </c>
      <c r="H187" s="5" t="str">
        <f>SUBSTITUTE(фильтр!I184, "про,", "")</f>
        <v xml:space="preserve"> кандидатуру, на, комісію</v>
      </c>
      <c r="I187" s="1" t="s">
        <v>15</v>
      </c>
      <c r="J187" s="47" t="s">
        <v>124</v>
      </c>
      <c r="K187" s="52" t="str">
        <f t="shared" si="28"/>
        <v>Департамент АПР Сумської ОДА</v>
      </c>
      <c r="L187" s="53">
        <f t="shared" si="29"/>
        <v>43495</v>
      </c>
      <c r="M187" s="51" t="s">
        <v>27</v>
      </c>
      <c r="N187" s="4" t="s">
        <v>20</v>
      </c>
      <c r="O187" s="4" t="s">
        <v>20</v>
      </c>
    </row>
    <row r="188" spans="1:15" ht="30" x14ac:dyDescent="0.25">
      <c r="A188" s="26" t="s">
        <v>122</v>
      </c>
      <c r="B188" s="24" t="s">
        <v>223</v>
      </c>
      <c r="C188" s="48">
        <f t="shared" si="26"/>
        <v>184</v>
      </c>
      <c r="D188" s="45" t="s">
        <v>14</v>
      </c>
      <c r="E188" s="56" t="s">
        <v>1336</v>
      </c>
      <c r="F188" s="54">
        <v>43494</v>
      </c>
      <c r="G188" s="50" t="str">
        <f t="shared" si="27"/>
        <v>01-18/0184</v>
      </c>
      <c r="H188" s="5" t="str">
        <f>SUBSTITUTE(фильтр!I185, "про,", "")</f>
        <v xml:space="preserve"> виробництво, хлібо-булочних, виробів</v>
      </c>
      <c r="I188" s="1" t="s">
        <v>15</v>
      </c>
      <c r="J188" s="47" t="s">
        <v>124</v>
      </c>
      <c r="K188" s="52" t="str">
        <f t="shared" si="28"/>
        <v>Департамент АПР Сумської ОДА</v>
      </c>
      <c r="L188" s="53">
        <f t="shared" si="29"/>
        <v>43495</v>
      </c>
      <c r="M188" s="51" t="s">
        <v>27</v>
      </c>
      <c r="N188" s="4" t="s">
        <v>20</v>
      </c>
      <c r="O188" s="4" t="s">
        <v>20</v>
      </c>
    </row>
    <row r="189" spans="1:15" ht="30" x14ac:dyDescent="0.25">
      <c r="A189" s="26" t="s">
        <v>21</v>
      </c>
      <c r="B189" s="24" t="s">
        <v>224</v>
      </c>
      <c r="C189" s="48">
        <f t="shared" si="26"/>
        <v>185</v>
      </c>
      <c r="D189" s="45" t="s">
        <v>14</v>
      </c>
      <c r="E189" s="49" t="s">
        <v>1324</v>
      </c>
      <c r="F189" s="54">
        <v>43494</v>
      </c>
      <c r="G189" s="50" t="str">
        <f t="shared" si="27"/>
        <v>01-17/0185</v>
      </c>
      <c r="H189" s="5" t="str">
        <f>SUBSTITUTE(фильтр!I186, "про,", "")</f>
        <v xml:space="preserve"> надання, інформацію</v>
      </c>
      <c r="I189" s="1" t="s">
        <v>15</v>
      </c>
      <c r="J189" s="47" t="s">
        <v>124</v>
      </c>
      <c r="K189" s="52" t="str">
        <f t="shared" si="28"/>
        <v>Департамент АПР Сумської ОДА</v>
      </c>
      <c r="L189" s="53">
        <f t="shared" si="29"/>
        <v>43495</v>
      </c>
      <c r="M189" s="51" t="s">
        <v>27</v>
      </c>
      <c r="N189" s="4" t="s">
        <v>20</v>
      </c>
      <c r="O189" s="4" t="s">
        <v>20</v>
      </c>
    </row>
    <row r="190" spans="1:15" ht="30" x14ac:dyDescent="0.25">
      <c r="A190" s="26" t="s">
        <v>122</v>
      </c>
      <c r="B190" s="24" t="s">
        <v>225</v>
      </c>
      <c r="C190" s="48">
        <f t="shared" si="26"/>
        <v>186</v>
      </c>
      <c r="D190" s="45" t="s">
        <v>14</v>
      </c>
      <c r="E190" s="56" t="s">
        <v>1337</v>
      </c>
      <c r="F190" s="54">
        <v>43494</v>
      </c>
      <c r="G190" s="50" t="str">
        <f t="shared" si="27"/>
        <v>01-18/0186</v>
      </c>
      <c r="H190" s="5" t="str">
        <f>SUBSTITUTE(фильтр!I187, "про,", "")</f>
        <v xml:space="preserve"> проведення, ярмарку, кредитів</v>
      </c>
      <c r="I190" s="1" t="s">
        <v>15</v>
      </c>
      <c r="J190" s="47" t="s">
        <v>124</v>
      </c>
      <c r="K190" s="52" t="str">
        <f t="shared" si="28"/>
        <v>Департамент АПР Сумської ОДА</v>
      </c>
      <c r="L190" s="53">
        <f t="shared" si="29"/>
        <v>43495</v>
      </c>
      <c r="M190" s="51" t="s">
        <v>27</v>
      </c>
      <c r="N190" s="4" t="s">
        <v>20</v>
      </c>
      <c r="O190" s="4" t="s">
        <v>20</v>
      </c>
    </row>
    <row r="191" spans="1:15" ht="30" x14ac:dyDescent="0.25">
      <c r="A191" s="26" t="s">
        <v>23</v>
      </c>
      <c r="B191" s="24" t="s">
        <v>226</v>
      </c>
      <c r="C191" s="48">
        <f t="shared" si="26"/>
        <v>187</v>
      </c>
      <c r="D191" s="45" t="s">
        <v>14</v>
      </c>
      <c r="E191" s="56" t="s">
        <v>1338</v>
      </c>
      <c r="F191" s="54">
        <v>43494</v>
      </c>
      <c r="G191" s="50" t="str">
        <f t="shared" si="27"/>
        <v>01-16/0187</v>
      </c>
      <c r="H191" s="5" t="str">
        <f>SUBSTITUTE(фильтр!I188, "про,", "")</f>
        <v xml:space="preserve"> , перерозподіл, асигнувань</v>
      </c>
      <c r="I191" s="1" t="s">
        <v>15</v>
      </c>
      <c r="J191" s="47" t="s">
        <v>124</v>
      </c>
      <c r="K191" s="52" t="str">
        <f t="shared" si="28"/>
        <v>Департамент АПР Сумської ОДА</v>
      </c>
      <c r="L191" s="53">
        <f t="shared" si="29"/>
        <v>43495</v>
      </c>
      <c r="M191" s="51" t="s">
        <v>27</v>
      </c>
      <c r="N191" s="4" t="s">
        <v>20</v>
      </c>
      <c r="O191" s="4" t="s">
        <v>20</v>
      </c>
    </row>
    <row r="192" spans="1:15" ht="45" x14ac:dyDescent="0.25">
      <c r="A192" s="26" t="s">
        <v>123</v>
      </c>
      <c r="B192" s="24" t="s">
        <v>227</v>
      </c>
      <c r="C192" s="48">
        <f t="shared" si="26"/>
        <v>188</v>
      </c>
      <c r="D192" s="45" t="s">
        <v>14</v>
      </c>
      <c r="E192" s="56" t="s">
        <v>1339</v>
      </c>
      <c r="F192" s="54">
        <v>43495</v>
      </c>
      <c r="G192" s="50" t="str">
        <f t="shared" si="27"/>
        <v>01-13/0188</v>
      </c>
      <c r="H192" s="5" t="str">
        <f>SUBSTITUTE(фильтр!I189, "про,", "")</f>
        <v xml:space="preserve"> актуальні, проблемні, питання, розвитку, АПК, області</v>
      </c>
      <c r="I192" s="1" t="s">
        <v>15</v>
      </c>
      <c r="J192" s="47" t="s">
        <v>124</v>
      </c>
      <c r="K192" s="52" t="str">
        <f t="shared" si="28"/>
        <v>Департамент АПР Сумської ОДА</v>
      </c>
      <c r="L192" s="53">
        <f t="shared" si="29"/>
        <v>43496</v>
      </c>
      <c r="M192" s="51" t="s">
        <v>27</v>
      </c>
      <c r="N192" s="4" t="s">
        <v>20</v>
      </c>
      <c r="O192" s="4" t="s">
        <v>20</v>
      </c>
    </row>
    <row r="193" spans="1:15" ht="75" x14ac:dyDescent="0.25">
      <c r="A193" s="26" t="s">
        <v>23</v>
      </c>
      <c r="B193" s="24" t="s">
        <v>228</v>
      </c>
      <c r="C193" s="48">
        <f t="shared" si="26"/>
        <v>189</v>
      </c>
      <c r="D193" s="45" t="s">
        <v>14</v>
      </c>
      <c r="E193" s="56" t="s">
        <v>1340</v>
      </c>
      <c r="F193" s="54">
        <v>43495</v>
      </c>
      <c r="G193" s="50" t="str">
        <f t="shared" si="27"/>
        <v>01-16/0189</v>
      </c>
      <c r="H193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3" s="1" t="s">
        <v>15</v>
      </c>
      <c r="J193" s="47" t="s">
        <v>124</v>
      </c>
      <c r="K193" s="52" t="str">
        <f t="shared" si="28"/>
        <v>Департамент АПР Сумської ОДА</v>
      </c>
      <c r="L193" s="53">
        <f t="shared" si="29"/>
        <v>43496</v>
      </c>
      <c r="M193" s="51" t="s">
        <v>27</v>
      </c>
      <c r="N193" s="4" t="s">
        <v>20</v>
      </c>
      <c r="O193" s="4" t="s">
        <v>20</v>
      </c>
    </row>
    <row r="194" spans="1:15" ht="45" x14ac:dyDescent="0.25">
      <c r="A194" s="26" t="s">
        <v>21</v>
      </c>
      <c r="B194" s="24" t="s">
        <v>229</v>
      </c>
      <c r="C194" s="48">
        <f t="shared" si="26"/>
        <v>190</v>
      </c>
      <c r="D194" s="45" t="s">
        <v>14</v>
      </c>
      <c r="E194" s="56" t="s">
        <v>1341</v>
      </c>
      <c r="F194" s="54">
        <v>43495</v>
      </c>
      <c r="G194" s="50" t="str">
        <f t="shared" si="27"/>
        <v>01-17/0190</v>
      </c>
      <c r="H194" s="5" t="str">
        <f>SUBSTITUTE(фильтр!I191, "про,", "")</f>
        <v>запрошення, участі, в, переговорній, процедурі, закупівлі</v>
      </c>
      <c r="I194" s="1" t="s">
        <v>15</v>
      </c>
      <c r="J194" s="47" t="s">
        <v>124</v>
      </c>
      <c r="K194" s="52" t="str">
        <f t="shared" si="28"/>
        <v>Департамент АПР Сумської ОДА</v>
      </c>
      <c r="L194" s="53">
        <f t="shared" si="29"/>
        <v>43496</v>
      </c>
      <c r="M194" s="51" t="s">
        <v>27</v>
      </c>
      <c r="N194" s="4" t="s">
        <v>20</v>
      </c>
      <c r="O194" s="4" t="s">
        <v>20</v>
      </c>
    </row>
    <row r="195" spans="1:15" ht="45" x14ac:dyDescent="0.25">
      <c r="A195" s="26" t="s">
        <v>23</v>
      </c>
      <c r="B195" s="24" t="s">
        <v>230</v>
      </c>
      <c r="C195" s="48">
        <f t="shared" si="26"/>
        <v>191</v>
      </c>
      <c r="D195" s="45" t="s">
        <v>14</v>
      </c>
      <c r="E195" s="56" t="s">
        <v>1342</v>
      </c>
      <c r="F195" s="54">
        <v>43495</v>
      </c>
      <c r="G195" s="50" t="str">
        <f t="shared" si="27"/>
        <v>01-16/0191</v>
      </c>
      <c r="H195" s="5" t="str">
        <f>SUBSTITUTE(фильтр!I192, "про,", "")</f>
        <v xml:space="preserve"> , забезпечення, доступу, публічної, інформації</v>
      </c>
      <c r="I195" s="1" t="s">
        <v>15</v>
      </c>
      <c r="J195" s="47" t="s">
        <v>124</v>
      </c>
      <c r="K195" s="52" t="str">
        <f t="shared" si="28"/>
        <v>Департамент АПР Сумської ОДА</v>
      </c>
      <c r="L195" s="53">
        <f t="shared" si="29"/>
        <v>43496</v>
      </c>
      <c r="M195" s="51" t="s">
        <v>27</v>
      </c>
      <c r="N195" s="4" t="s">
        <v>20</v>
      </c>
      <c r="O195" s="4" t="s">
        <v>20</v>
      </c>
    </row>
    <row r="196" spans="1:15" ht="45" x14ac:dyDescent="0.25">
      <c r="A196" s="26" t="s">
        <v>1186</v>
      </c>
      <c r="B196" s="24" t="s">
        <v>231</v>
      </c>
      <c r="C196" s="48">
        <f t="shared" si="26"/>
        <v>192</v>
      </c>
      <c r="D196" s="45" t="s">
        <v>14</v>
      </c>
      <c r="E196" s="56" t="s">
        <v>1343</v>
      </c>
      <c r="F196" s="54">
        <v>43495</v>
      </c>
      <c r="G196" s="50" t="str">
        <f t="shared" si="27"/>
        <v>01-11/0192</v>
      </c>
      <c r="H196" s="5" t="str">
        <f>SUBSTITUTE(фильтр!I193, "про,", "")</f>
        <v xml:space="preserve"> використання, коштів, вирощуваненя, молодняка, ВРХ</v>
      </c>
      <c r="I196" s="1" t="s">
        <v>15</v>
      </c>
      <c r="J196" s="47" t="s">
        <v>124</v>
      </c>
      <c r="K196" s="52" t="str">
        <f t="shared" si="28"/>
        <v>Департамент АПР Сумської ОДА</v>
      </c>
      <c r="L196" s="53">
        <f t="shared" si="29"/>
        <v>43496</v>
      </c>
      <c r="M196" s="51" t="s">
        <v>27</v>
      </c>
      <c r="N196" s="4" t="s">
        <v>20</v>
      </c>
      <c r="O196" s="4" t="s">
        <v>20</v>
      </c>
    </row>
    <row r="197" spans="1:15" ht="30" x14ac:dyDescent="0.25">
      <c r="A197" s="26" t="s">
        <v>123</v>
      </c>
      <c r="B197" s="24" t="s">
        <v>232</v>
      </c>
      <c r="C197" s="48">
        <f t="shared" si="26"/>
        <v>193</v>
      </c>
      <c r="D197" s="45" t="s">
        <v>14</v>
      </c>
      <c r="E197" s="56" t="s">
        <v>1344</v>
      </c>
      <c r="F197" s="54">
        <v>43495</v>
      </c>
      <c r="G197" s="50" t="str">
        <f t="shared" si="27"/>
        <v>01-13/0193</v>
      </c>
      <c r="H197" s="5" t="str">
        <f>SUBSTITUTE(фильтр!I194, "про,", "")</f>
        <v xml:space="preserve"> функцуіонуваня,, планування, витадків</v>
      </c>
      <c r="I197" s="1" t="s">
        <v>15</v>
      </c>
      <c r="J197" s="47" t="s">
        <v>124</v>
      </c>
      <c r="K197" s="52" t="str">
        <f t="shared" si="28"/>
        <v>Департамент АПР Сумської ОДА</v>
      </c>
      <c r="L197" s="53">
        <f t="shared" si="29"/>
        <v>43496</v>
      </c>
      <c r="M197" s="51" t="s">
        <v>27</v>
      </c>
      <c r="N197" s="4" t="s">
        <v>20</v>
      </c>
      <c r="O197" s="4" t="s">
        <v>20</v>
      </c>
    </row>
    <row r="198" spans="1:15" ht="30" x14ac:dyDescent="0.25">
      <c r="A198" s="26" t="s">
        <v>122</v>
      </c>
      <c r="B198" s="24" t="s">
        <v>233</v>
      </c>
      <c r="C198" s="48">
        <f t="shared" si="26"/>
        <v>194</v>
      </c>
      <c r="D198" s="45" t="s">
        <v>14</v>
      </c>
      <c r="E198" s="56" t="s">
        <v>1191</v>
      </c>
      <c r="F198" s="54">
        <v>43495</v>
      </c>
      <c r="G198" s="50" t="str">
        <f t="shared" si="27"/>
        <v>01-18/0194</v>
      </c>
      <c r="H198" s="5" t="str">
        <f>SUBSTITUTE(фильтр!I195, "про,", "")</f>
        <v xml:space="preserve"> надання, інформації</v>
      </c>
      <c r="I198" s="1" t="s">
        <v>15</v>
      </c>
      <c r="J198" s="47" t="s">
        <v>124</v>
      </c>
      <c r="K198" s="52" t="str">
        <f t="shared" si="28"/>
        <v>Департамент АПР Сумської ОДА</v>
      </c>
      <c r="L198" s="53">
        <f t="shared" si="29"/>
        <v>43496</v>
      </c>
      <c r="M198" s="51" t="s">
        <v>27</v>
      </c>
      <c r="N198" s="4" t="s">
        <v>20</v>
      </c>
      <c r="O198" s="4" t="s">
        <v>20</v>
      </c>
    </row>
    <row r="199" spans="1:15" ht="30" x14ac:dyDescent="0.25">
      <c r="A199" s="26" t="s">
        <v>287</v>
      </c>
      <c r="B199" s="24" t="s">
        <v>234</v>
      </c>
      <c r="C199" s="48">
        <f t="shared" si="26"/>
        <v>195</v>
      </c>
      <c r="D199" s="45" t="s">
        <v>14</v>
      </c>
      <c r="E199" s="56" t="s">
        <v>1345</v>
      </c>
      <c r="F199" s="54">
        <v>43496</v>
      </c>
      <c r="G199" s="50" t="str">
        <f t="shared" si="27"/>
        <v>01-15/0195</v>
      </c>
      <c r="H199" s="5" t="str">
        <f>SUBSTITUTE(фильтр!I196, "про,", "")</f>
        <v xml:space="preserve"> проведення, практичного, семінару</v>
      </c>
      <c r="I199" s="1" t="s">
        <v>15</v>
      </c>
      <c r="J199" s="47" t="s">
        <v>124</v>
      </c>
      <c r="K199" s="52" t="str">
        <f t="shared" si="28"/>
        <v>Департамент АПР Сумської ОДА</v>
      </c>
      <c r="L199" s="53">
        <f t="shared" si="29"/>
        <v>43497</v>
      </c>
      <c r="M199" s="51" t="s">
        <v>27</v>
      </c>
      <c r="N199" s="4" t="s">
        <v>20</v>
      </c>
      <c r="O199" s="4" t="s">
        <v>20</v>
      </c>
    </row>
    <row r="200" spans="1:15" ht="60" x14ac:dyDescent="0.25">
      <c r="A200" s="26" t="s">
        <v>1186</v>
      </c>
      <c r="B200" s="24" t="s">
        <v>235</v>
      </c>
      <c r="C200" s="48">
        <f t="shared" si="26"/>
        <v>196</v>
      </c>
      <c r="D200" s="45" t="s">
        <v>14</v>
      </c>
      <c r="E200" s="56" t="s">
        <v>1346</v>
      </c>
      <c r="F200" s="54">
        <v>43496</v>
      </c>
      <c r="G200" s="50" t="str">
        <f t="shared" si="27"/>
        <v>01-11/0196</v>
      </c>
      <c r="H200" s="5" t="str">
        <f>SUBSTITUTE(фильтр!I197, "про,", "")</f>
        <v xml:space="preserve"> отримання, державної, підтримки, , фермерськими, господарствами</v>
      </c>
      <c r="I200" s="1" t="s">
        <v>15</v>
      </c>
      <c r="J200" s="47" t="s">
        <v>124</v>
      </c>
      <c r="K200" s="52" t="str">
        <f t="shared" si="28"/>
        <v>Департамент АПР Сумської ОДА</v>
      </c>
      <c r="L200" s="53">
        <f t="shared" si="29"/>
        <v>43497</v>
      </c>
      <c r="M200" s="51" t="s">
        <v>27</v>
      </c>
      <c r="N200" s="4" t="s">
        <v>20</v>
      </c>
      <c r="O200" s="4" t="s">
        <v>20</v>
      </c>
    </row>
    <row r="201" spans="1:15" ht="75" x14ac:dyDescent="0.25">
      <c r="A201" s="26" t="s">
        <v>21</v>
      </c>
      <c r="B201" s="24" t="s">
        <v>236</v>
      </c>
      <c r="C201" s="48">
        <f t="shared" si="26"/>
        <v>197</v>
      </c>
      <c r="D201" s="45" t="s">
        <v>14</v>
      </c>
      <c r="E201" s="56" t="s">
        <v>1303</v>
      </c>
      <c r="F201" s="54">
        <v>43496</v>
      </c>
      <c r="G201" s="50" t="str">
        <f t="shared" si="27"/>
        <v>01-17/0197</v>
      </c>
      <c r="H201" s="5" t="str">
        <f>SUBSTITUTE(фильтр!I198, "про,", "")</f>
        <v>довідка,  впровадження, результатів, дисертаційного, дослідження</v>
      </c>
      <c r="I201" s="1" t="s">
        <v>15</v>
      </c>
      <c r="J201" s="47" t="s">
        <v>124</v>
      </c>
      <c r="K201" s="52" t="str">
        <f t="shared" si="28"/>
        <v>Департамент АПР Сумської ОДА</v>
      </c>
      <c r="L201" s="53">
        <f t="shared" si="29"/>
        <v>43497</v>
      </c>
      <c r="M201" s="51" t="s">
        <v>27</v>
      </c>
      <c r="N201" s="4" t="s">
        <v>20</v>
      </c>
      <c r="O201" s="4" t="s">
        <v>20</v>
      </c>
    </row>
    <row r="202" spans="1:15" ht="75" x14ac:dyDescent="0.25">
      <c r="A202" s="26" t="s">
        <v>21</v>
      </c>
      <c r="B202" s="24" t="s">
        <v>237</v>
      </c>
      <c r="C202" s="48">
        <f t="shared" si="26"/>
        <v>198</v>
      </c>
      <c r="D202" s="45" t="s">
        <v>14</v>
      </c>
      <c r="E202" s="56" t="s">
        <v>1303</v>
      </c>
      <c r="F202" s="54">
        <v>43496</v>
      </c>
      <c r="G202" s="50" t="str">
        <f t="shared" si="27"/>
        <v>01-17/0198</v>
      </c>
      <c r="H202" s="5" t="str">
        <f>SUBSTITUTE(фильтр!I199, "про,", "")</f>
        <v>довідка,  впровадження, результатів, дисертаційного, дослідження</v>
      </c>
      <c r="I202" s="1" t="s">
        <v>15</v>
      </c>
      <c r="J202" s="47" t="s">
        <v>124</v>
      </c>
      <c r="K202" s="52" t="str">
        <f t="shared" si="28"/>
        <v>Департамент АПР Сумської ОДА</v>
      </c>
      <c r="L202" s="53">
        <f t="shared" si="29"/>
        <v>43497</v>
      </c>
      <c r="M202" s="51" t="s">
        <v>27</v>
      </c>
      <c r="N202" s="4" t="s">
        <v>20</v>
      </c>
      <c r="O202" s="4" t="s">
        <v>20</v>
      </c>
    </row>
    <row r="203" spans="1:15" ht="45" x14ac:dyDescent="0.25">
      <c r="A203" s="26" t="s">
        <v>21</v>
      </c>
      <c r="B203" s="24" t="s">
        <v>238</v>
      </c>
      <c r="C203" s="48">
        <f t="shared" si="26"/>
        <v>199</v>
      </c>
      <c r="D203" s="45" t="s">
        <v>14</v>
      </c>
      <c r="E203" s="56" t="s">
        <v>1347</v>
      </c>
      <c r="F203" s="54">
        <v>43496</v>
      </c>
      <c r="G203" s="50" t="str">
        <f t="shared" si="27"/>
        <v>01-17/0199</v>
      </c>
      <c r="H203" s="5" t="str">
        <f>SUBSTITUTE(фильтр!I200, "про,", "")</f>
        <v>запрошення, , , участі, в, переговорній, процедурі, закупівлі</v>
      </c>
      <c r="I203" s="1" t="s">
        <v>15</v>
      </c>
      <c r="J203" s="47" t="s">
        <v>124</v>
      </c>
      <c r="K203" s="52" t="str">
        <f t="shared" si="28"/>
        <v>Департамент АПР Сумської ОДА</v>
      </c>
      <c r="L203" s="53">
        <f t="shared" si="29"/>
        <v>43497</v>
      </c>
      <c r="M203" s="51" t="s">
        <v>27</v>
      </c>
      <c r="N203" s="4" t="s">
        <v>20</v>
      </c>
      <c r="O203" s="4" t="s">
        <v>20</v>
      </c>
    </row>
    <row r="204" spans="1:15" ht="30" x14ac:dyDescent="0.25">
      <c r="A204" s="26" t="s">
        <v>122</v>
      </c>
      <c r="B204" s="24" t="s">
        <v>239</v>
      </c>
      <c r="C204" s="48">
        <f t="shared" si="26"/>
        <v>200</v>
      </c>
      <c r="D204" s="45" t="s">
        <v>14</v>
      </c>
      <c r="E204" s="56" t="s">
        <v>1348</v>
      </c>
      <c r="F204" s="54">
        <v>43496</v>
      </c>
      <c r="G204" s="50" t="str">
        <f t="shared" si="27"/>
        <v>01-18/0200</v>
      </c>
      <c r="H204" s="5" t="str">
        <f>SUBSTITUTE(фильтр!I201, "про,", "")</f>
        <v xml:space="preserve"> надання, звіту,  , відрахування</v>
      </c>
      <c r="I204" s="1" t="s">
        <v>15</v>
      </c>
      <c r="J204" s="47" t="s">
        <v>124</v>
      </c>
      <c r="K204" s="52" t="str">
        <f t="shared" si="28"/>
        <v>Департамент АПР Сумської ОДА</v>
      </c>
      <c r="L204" s="53">
        <f t="shared" si="29"/>
        <v>43497</v>
      </c>
      <c r="M204" s="51" t="s">
        <v>27</v>
      </c>
      <c r="N204" s="4" t="s">
        <v>20</v>
      </c>
      <c r="O204" s="4" t="s">
        <v>20</v>
      </c>
    </row>
    <row r="205" spans="1:15" ht="30" x14ac:dyDescent="0.25">
      <c r="A205" s="26" t="s">
        <v>23</v>
      </c>
      <c r="B205" s="24" t="s">
        <v>240</v>
      </c>
      <c r="C205" s="48">
        <f t="shared" si="26"/>
        <v>201</v>
      </c>
      <c r="D205" s="45" t="s">
        <v>14</v>
      </c>
      <c r="E205" s="56" t="s">
        <v>1349</v>
      </c>
      <c r="F205" s="54">
        <v>43496</v>
      </c>
      <c r="G205" s="50" t="str">
        <f t="shared" si="27"/>
        <v>01-16/0201</v>
      </c>
      <c r="H205" s="5" t="str">
        <f>SUBSTITUTE(фильтр!I202, "про,", "")</f>
        <v xml:space="preserve"> стратегічні, цілі, на, 2019-2021, роки</v>
      </c>
      <c r="I205" s="1" t="s">
        <v>15</v>
      </c>
      <c r="J205" s="47" t="s">
        <v>124</v>
      </c>
      <c r="K205" s="52" t="str">
        <f t="shared" si="28"/>
        <v>Департамент АПР Сумської ОДА</v>
      </c>
      <c r="L205" s="53">
        <f t="shared" si="29"/>
        <v>43497</v>
      </c>
      <c r="M205" s="51" t="s">
        <v>27</v>
      </c>
      <c r="N205" s="4" t="s">
        <v>20</v>
      </c>
      <c r="O205" s="4" t="s">
        <v>20</v>
      </c>
    </row>
    <row r="206" spans="1:15" ht="30" x14ac:dyDescent="0.25">
      <c r="A206" s="26" t="s">
        <v>23</v>
      </c>
      <c r="B206" s="24" t="s">
        <v>241</v>
      </c>
      <c r="C206" s="48">
        <f t="shared" si="26"/>
        <v>202</v>
      </c>
      <c r="D206" s="45" t="s">
        <v>14</v>
      </c>
      <c r="E206" s="56" t="s">
        <v>1350</v>
      </c>
      <c r="F206" s="54">
        <v>43496</v>
      </c>
      <c r="G206" s="50" t="str">
        <f t="shared" si="27"/>
        <v>01-16/0202</v>
      </c>
      <c r="H206" s="5" t="str">
        <f>SUBSTITUTE(фильтр!I203, "про,", "")</f>
        <v xml:space="preserve"> проекти, постанови, КМУ</v>
      </c>
      <c r="I206" s="1" t="s">
        <v>15</v>
      </c>
      <c r="J206" s="47" t="s">
        <v>124</v>
      </c>
      <c r="K206" s="52" t="str">
        <f t="shared" si="28"/>
        <v>Департамент АПР Сумської ОДА</v>
      </c>
      <c r="L206" s="53">
        <f t="shared" si="29"/>
        <v>43497</v>
      </c>
      <c r="M206" s="51" t="s">
        <v>27</v>
      </c>
      <c r="N206" s="4" t="s">
        <v>20</v>
      </c>
      <c r="O206" s="4" t="s">
        <v>20</v>
      </c>
    </row>
    <row r="207" spans="1:15" ht="30" x14ac:dyDescent="0.25">
      <c r="A207" s="26" t="s">
        <v>23</v>
      </c>
      <c r="B207" s="24" t="s">
        <v>242</v>
      </c>
      <c r="C207" s="48">
        <f t="shared" ref="C207:C216" si="30">C206+1</f>
        <v>203</v>
      </c>
      <c r="D207" s="45" t="s">
        <v>14</v>
      </c>
      <c r="E207" s="56" t="s">
        <v>1351</v>
      </c>
      <c r="F207" s="54">
        <v>43496</v>
      </c>
      <c r="G207" s="50" t="str">
        <f t="shared" ref="G207:G216" si="31">(A207&amp;"/"&amp;B207)</f>
        <v>01-16/0203</v>
      </c>
      <c r="H207" s="5" t="str">
        <f>SUBSTITUTE(фильтр!I204, "про,", "")</f>
        <v xml:space="preserve"> створення, підрозділу, внутрішнього, аудиту</v>
      </c>
      <c r="I207" s="1" t="s">
        <v>15</v>
      </c>
      <c r="J207" s="47" t="s">
        <v>124</v>
      </c>
      <c r="K207" s="52" t="str">
        <f t="shared" ref="K207:K216" si="32">J207</f>
        <v>Департамент АПР Сумської ОДА</v>
      </c>
      <c r="L207" s="53">
        <f t="shared" ref="L207:L216" si="33">F207+1</f>
        <v>43497</v>
      </c>
      <c r="M207" s="51" t="s">
        <v>27</v>
      </c>
      <c r="N207" s="4" t="s">
        <v>20</v>
      </c>
      <c r="O207" s="4" t="s">
        <v>20</v>
      </c>
    </row>
    <row r="208" spans="1:15" ht="45" x14ac:dyDescent="0.25">
      <c r="A208" s="55" t="s">
        <v>1186</v>
      </c>
      <c r="B208" s="24" t="s">
        <v>243</v>
      </c>
      <c r="C208" s="48">
        <f t="shared" si="30"/>
        <v>204</v>
      </c>
      <c r="D208" s="45" t="s">
        <v>14</v>
      </c>
      <c r="E208" s="56" t="s">
        <v>1352</v>
      </c>
      <c r="F208" s="54">
        <v>43496</v>
      </c>
      <c r="G208" s="50" t="str">
        <f t="shared" si="31"/>
        <v>01-11/0204</v>
      </c>
      <c r="H208" s="5" t="str">
        <f>SUBSTITUTE(фильтр!I205, "про,", "")</f>
        <v xml:space="preserve"> розвиток, , об'ектів, інфраструктури, аграрного, ринку</v>
      </c>
      <c r="I208" s="1" t="s">
        <v>15</v>
      </c>
      <c r="J208" s="47" t="s">
        <v>124</v>
      </c>
      <c r="K208" s="52" t="str">
        <f t="shared" si="32"/>
        <v>Департамент АПР Сумської ОДА</v>
      </c>
      <c r="L208" s="53">
        <f t="shared" si="33"/>
        <v>43497</v>
      </c>
      <c r="M208" s="51" t="s">
        <v>27</v>
      </c>
      <c r="N208" s="4" t="s">
        <v>20</v>
      </c>
      <c r="O208" s="4" t="s">
        <v>20</v>
      </c>
    </row>
    <row r="209" spans="1:15" ht="30" x14ac:dyDescent="0.25">
      <c r="A209" s="55" t="s">
        <v>122</v>
      </c>
      <c r="B209" s="24" t="s">
        <v>244</v>
      </c>
      <c r="C209" s="48">
        <f t="shared" si="30"/>
        <v>205</v>
      </c>
      <c r="D209" s="45" t="s">
        <v>14</v>
      </c>
      <c r="E209" s="56" t="s">
        <v>1353</v>
      </c>
      <c r="F209" s="54">
        <v>43497</v>
      </c>
      <c r="G209" s="50" t="str">
        <f t="shared" si="31"/>
        <v>01-18/0205</v>
      </c>
      <c r="H209" s="5" t="str">
        <f>SUBSTITUTE(фильтр!I206, "про,", "")</f>
        <v xml:space="preserve"> перерахування, коштів</v>
      </c>
      <c r="I209" s="1" t="s">
        <v>15</v>
      </c>
      <c r="J209" s="47" t="s">
        <v>124</v>
      </c>
      <c r="K209" s="52" t="str">
        <f t="shared" si="32"/>
        <v>Департамент АПР Сумської ОДА</v>
      </c>
      <c r="L209" s="53">
        <f t="shared" si="33"/>
        <v>43498</v>
      </c>
      <c r="M209" s="51" t="s">
        <v>27</v>
      </c>
      <c r="N209" s="4" t="s">
        <v>20</v>
      </c>
      <c r="O209" s="4" t="s">
        <v>20</v>
      </c>
    </row>
    <row r="210" spans="1:15" ht="45" x14ac:dyDescent="0.25">
      <c r="A210" s="55" t="s">
        <v>123</v>
      </c>
      <c r="B210" s="24" t="s">
        <v>245</v>
      </c>
      <c r="C210" s="48">
        <f t="shared" si="30"/>
        <v>206</v>
      </c>
      <c r="D210" s="45" t="s">
        <v>14</v>
      </c>
      <c r="E210" s="56" t="s">
        <v>1354</v>
      </c>
      <c r="F210" s="54">
        <v>43497</v>
      </c>
      <c r="G210" s="50" t="str">
        <f t="shared" si="31"/>
        <v>01-13/0206</v>
      </c>
      <c r="H210" s="5" t="str">
        <f>SUBSTITUTE(фильтр!I207, "про,", "")</f>
        <v>,  кандидатури, на, навчання, англійської, мови</v>
      </c>
      <c r="I210" s="1" t="s">
        <v>15</v>
      </c>
      <c r="J210" s="47" t="s">
        <v>124</v>
      </c>
      <c r="K210" s="52" t="str">
        <f t="shared" si="32"/>
        <v>Департамент АПР Сумської ОДА</v>
      </c>
      <c r="L210" s="53">
        <f t="shared" si="33"/>
        <v>43498</v>
      </c>
      <c r="M210" s="51" t="s">
        <v>27</v>
      </c>
      <c r="N210" s="4" t="s">
        <v>20</v>
      </c>
      <c r="O210" s="4" t="s">
        <v>20</v>
      </c>
    </row>
    <row r="211" spans="1:15" ht="30" x14ac:dyDescent="0.25">
      <c r="A211" s="55" t="s">
        <v>122</v>
      </c>
      <c r="B211" s="24" t="s">
        <v>246</v>
      </c>
      <c r="C211" s="48">
        <f t="shared" si="30"/>
        <v>207</v>
      </c>
      <c r="D211" s="45" t="s">
        <v>14</v>
      </c>
      <c r="E211" s="56" t="s">
        <v>1355</v>
      </c>
      <c r="F211" s="54">
        <v>43497</v>
      </c>
      <c r="G211" s="50" t="str">
        <f t="shared" si="31"/>
        <v>01-18/0207</v>
      </c>
      <c r="H211" s="5" t="str">
        <f>SUBSTITUTE(фильтр!I208, "про,", "")</f>
        <v xml:space="preserve"> удосконалення, паспортизації, теріторії</v>
      </c>
      <c r="I211" s="1" t="s">
        <v>15</v>
      </c>
      <c r="J211" s="47" t="s">
        <v>124</v>
      </c>
      <c r="K211" s="52" t="str">
        <f t="shared" si="32"/>
        <v>Департамент АПР Сумської ОДА</v>
      </c>
      <c r="L211" s="53">
        <f t="shared" si="33"/>
        <v>43498</v>
      </c>
      <c r="M211" s="51" t="s">
        <v>27</v>
      </c>
      <c r="N211" s="4" t="s">
        <v>20</v>
      </c>
      <c r="O211" s="4" t="s">
        <v>20</v>
      </c>
    </row>
    <row r="212" spans="1:15" ht="45" x14ac:dyDescent="0.25">
      <c r="A212" s="55" t="s">
        <v>122</v>
      </c>
      <c r="B212" s="24" t="s">
        <v>247</v>
      </c>
      <c r="C212" s="48">
        <f t="shared" si="30"/>
        <v>208</v>
      </c>
      <c r="D212" s="45" t="s">
        <v>14</v>
      </c>
      <c r="E212" s="56" t="s">
        <v>1356</v>
      </c>
      <c r="F212" s="54">
        <v>43497</v>
      </c>
      <c r="G212" s="50" t="str">
        <f t="shared" si="31"/>
        <v>01-18/0208</v>
      </c>
      <c r="H212" s="5" t="str">
        <f>SUBSTITUTE(фильтр!I209, "про,", "")</f>
        <v xml:space="preserve"> надання, інформації,  виплату, дотації, здане, молоко</v>
      </c>
      <c r="I212" s="1" t="s">
        <v>15</v>
      </c>
      <c r="J212" s="47" t="s">
        <v>124</v>
      </c>
      <c r="K212" s="52" t="str">
        <f t="shared" si="32"/>
        <v>Департамент АПР Сумської ОДА</v>
      </c>
      <c r="L212" s="53">
        <f t="shared" si="33"/>
        <v>43498</v>
      </c>
      <c r="M212" s="51" t="s">
        <v>27</v>
      </c>
      <c r="N212" s="4" t="s">
        <v>20</v>
      </c>
      <c r="O212" s="4" t="s">
        <v>20</v>
      </c>
    </row>
    <row r="213" spans="1:15" ht="30" x14ac:dyDescent="0.25">
      <c r="A213" s="55" t="s">
        <v>123</v>
      </c>
      <c r="B213" s="24" t="s">
        <v>248</v>
      </c>
      <c r="C213" s="48">
        <f t="shared" si="30"/>
        <v>209</v>
      </c>
      <c r="D213" s="45" t="s">
        <v>14</v>
      </c>
      <c r="E213" s="56" t="s">
        <v>1357</v>
      </c>
      <c r="F213" s="54">
        <v>43497</v>
      </c>
      <c r="G213" s="50" t="str">
        <f t="shared" si="31"/>
        <v>01-13/0209</v>
      </c>
      <c r="H213" s="5" t="str">
        <f>SUBSTITUTE(фильтр!I210, "про,", "")</f>
        <v xml:space="preserve"> заходи, усунення, корупційних, ризиків</v>
      </c>
      <c r="I213" s="1" t="s">
        <v>15</v>
      </c>
      <c r="J213" s="47" t="s">
        <v>124</v>
      </c>
      <c r="K213" s="52" t="str">
        <f t="shared" si="32"/>
        <v>Департамент АПР Сумської ОДА</v>
      </c>
      <c r="L213" s="53">
        <f t="shared" si="33"/>
        <v>43498</v>
      </c>
      <c r="M213" s="51" t="s">
        <v>27</v>
      </c>
      <c r="N213" s="4" t="s">
        <v>20</v>
      </c>
      <c r="O213" s="4" t="s">
        <v>20</v>
      </c>
    </row>
    <row r="214" spans="1:15" ht="30" x14ac:dyDescent="0.25">
      <c r="A214" s="55" t="s">
        <v>123</v>
      </c>
      <c r="B214" s="24" t="s">
        <v>249</v>
      </c>
      <c r="C214" s="48">
        <f t="shared" si="30"/>
        <v>210</v>
      </c>
      <c r="D214" s="45" t="s">
        <v>14</v>
      </c>
      <c r="E214" s="56" t="s">
        <v>1358</v>
      </c>
      <c r="F214" s="54">
        <v>43497</v>
      </c>
      <c r="G214" s="50" t="str">
        <f t="shared" si="31"/>
        <v>01-13/0210</v>
      </c>
      <c r="H214" s="5" t="str">
        <f>SUBSTITUTE(фильтр!I211, "про,", "")</f>
        <v xml:space="preserve"> надання, інформації, на, лист, НАЗК</v>
      </c>
      <c r="I214" s="1" t="s">
        <v>15</v>
      </c>
      <c r="J214" s="47" t="s">
        <v>124</v>
      </c>
      <c r="K214" s="52" t="str">
        <f t="shared" si="32"/>
        <v>Департамент АПР Сумської ОДА</v>
      </c>
      <c r="L214" s="53">
        <f t="shared" si="33"/>
        <v>43498</v>
      </c>
      <c r="M214" s="51" t="s">
        <v>27</v>
      </c>
      <c r="N214" s="4" t="s">
        <v>20</v>
      </c>
      <c r="O214" s="4" t="s">
        <v>20</v>
      </c>
    </row>
    <row r="215" spans="1:15" ht="30" x14ac:dyDescent="0.25">
      <c r="A215" s="26" t="s">
        <v>287</v>
      </c>
      <c r="B215" s="24" t="s">
        <v>250</v>
      </c>
      <c r="C215" s="48">
        <f t="shared" si="30"/>
        <v>211</v>
      </c>
      <c r="D215" s="45" t="s">
        <v>14</v>
      </c>
      <c r="E215" s="56" t="s">
        <v>1359</v>
      </c>
      <c r="F215" s="54">
        <v>43497</v>
      </c>
      <c r="G215" s="50" t="str">
        <f t="shared" si="31"/>
        <v>01-15/0211</v>
      </c>
      <c r="H215" s="5" t="str">
        <f>SUBSTITUTE(фильтр!I212, "про,", "")</f>
        <v xml:space="preserve"> надання, інформації, ф.24-сг</v>
      </c>
      <c r="I215" s="1" t="s">
        <v>15</v>
      </c>
      <c r="J215" s="47" t="s">
        <v>124</v>
      </c>
      <c r="K215" s="52" t="str">
        <f t="shared" si="32"/>
        <v>Департамент АПР Сумської ОДА</v>
      </c>
      <c r="L215" s="53">
        <f t="shared" si="33"/>
        <v>43498</v>
      </c>
      <c r="M215" s="51" t="s">
        <v>27</v>
      </c>
      <c r="N215" s="4" t="s">
        <v>20</v>
      </c>
      <c r="O215" s="4" t="s">
        <v>20</v>
      </c>
    </row>
    <row r="216" spans="1:15" ht="30" x14ac:dyDescent="0.25">
      <c r="A216" s="26" t="s">
        <v>287</v>
      </c>
      <c r="B216" s="24" t="s">
        <v>251</v>
      </c>
      <c r="C216" s="48">
        <f t="shared" si="30"/>
        <v>212</v>
      </c>
      <c r="D216" s="45" t="s">
        <v>14</v>
      </c>
      <c r="E216" s="56" t="s">
        <v>1360</v>
      </c>
      <c r="F216" s="54">
        <v>43497</v>
      </c>
      <c r="G216" s="50" t="str">
        <f t="shared" si="31"/>
        <v>01-15/0212</v>
      </c>
      <c r="H216" s="5" t="str">
        <f>SUBSTITUTE(фильтр!I213, "про,", "")</f>
        <v xml:space="preserve"> надання, інформації, утриманню, корів</v>
      </c>
      <c r="I216" s="1" t="s">
        <v>15</v>
      </c>
      <c r="J216" s="47" t="s">
        <v>124</v>
      </c>
      <c r="K216" s="52" t="str">
        <f t="shared" si="32"/>
        <v>Департамент АПР Сумської ОДА</v>
      </c>
      <c r="L216" s="53">
        <f t="shared" si="33"/>
        <v>43498</v>
      </c>
      <c r="M216" s="51" t="s">
        <v>27</v>
      </c>
      <c r="N216" s="4" t="s">
        <v>20</v>
      </c>
      <c r="O216" s="4" t="s">
        <v>20</v>
      </c>
    </row>
    <row r="217" spans="1:15" ht="30" x14ac:dyDescent="0.25">
      <c r="A217" s="26" t="s">
        <v>287</v>
      </c>
      <c r="B217" s="24" t="s">
        <v>252</v>
      </c>
      <c r="C217" s="48">
        <f t="shared" ref="C217:C229" si="34">C216+1</f>
        <v>213</v>
      </c>
      <c r="D217" s="45" t="s">
        <v>14</v>
      </c>
      <c r="E217" s="56" t="s">
        <v>1361</v>
      </c>
      <c r="F217" s="54">
        <v>43497</v>
      </c>
      <c r="G217" s="50" t="str">
        <f t="shared" ref="G217:G229" si="35">(A217&amp;"/"&amp;B217)</f>
        <v>01-15/0213</v>
      </c>
      <c r="H217" s="5" t="str">
        <f>SUBSTITUTE(фильтр!I214, "про,", "")</f>
        <v xml:space="preserve"> проведення, майстер-класу</v>
      </c>
      <c r="I217" s="1" t="s">
        <v>15</v>
      </c>
      <c r="J217" s="47" t="s">
        <v>124</v>
      </c>
      <c r="K217" s="52" t="str">
        <f t="shared" ref="K217:K229" si="36">J217</f>
        <v>Департамент АПР Сумської ОДА</v>
      </c>
      <c r="L217" s="53">
        <f t="shared" ref="L217:L229" si="37">F217+1</f>
        <v>43498</v>
      </c>
      <c r="M217" s="51"/>
      <c r="N217" s="4" t="s">
        <v>20</v>
      </c>
      <c r="O217" s="4" t="s">
        <v>20</v>
      </c>
    </row>
    <row r="218" spans="1:15" ht="45" x14ac:dyDescent="0.25">
      <c r="A218" s="55" t="s">
        <v>1186</v>
      </c>
      <c r="B218" s="24" t="s">
        <v>253</v>
      </c>
      <c r="C218" s="48">
        <f t="shared" si="34"/>
        <v>214</v>
      </c>
      <c r="D218" s="45" t="s">
        <v>14</v>
      </c>
      <c r="E218" s="56" t="s">
        <v>1362</v>
      </c>
      <c r="F218" s="54">
        <v>43497</v>
      </c>
      <c r="G218" s="50" t="str">
        <f t="shared" si="35"/>
        <v>01-11/0214</v>
      </c>
      <c r="H218" s="5" t="str">
        <f>SUBSTITUTE(фильтр!I215, "про,", "")</f>
        <v xml:space="preserve"> прогнозовану, структуру, посівних, площ, на, 2019, рік</v>
      </c>
      <c r="I218" s="1" t="s">
        <v>15</v>
      </c>
      <c r="J218" s="47" t="s">
        <v>124</v>
      </c>
      <c r="K218" s="52" t="str">
        <f t="shared" si="36"/>
        <v>Департамент АПР Сумської ОДА</v>
      </c>
      <c r="L218" s="53">
        <f t="shared" si="37"/>
        <v>43498</v>
      </c>
      <c r="M218" s="51"/>
      <c r="N218" s="4" t="s">
        <v>20</v>
      </c>
      <c r="O218" s="4" t="s">
        <v>20</v>
      </c>
    </row>
    <row r="219" spans="1:15" ht="30" x14ac:dyDescent="0.25">
      <c r="A219" s="55" t="s">
        <v>123</v>
      </c>
      <c r="B219" s="24" t="s">
        <v>254</v>
      </c>
      <c r="C219" s="48">
        <f t="shared" si="34"/>
        <v>215</v>
      </c>
      <c r="D219" s="45" t="s">
        <v>14</v>
      </c>
      <c r="E219" s="56" t="s">
        <v>1191</v>
      </c>
      <c r="F219" s="54">
        <v>43497</v>
      </c>
      <c r="G219" s="50" t="str">
        <f t="shared" si="35"/>
        <v>01-13/0215</v>
      </c>
      <c r="H219" s="5" t="str">
        <f>SUBSTITUTE(фильтр!I216, "про,", "")</f>
        <v xml:space="preserve"> надання, інформації</v>
      </c>
      <c r="I219" s="1" t="s">
        <v>15</v>
      </c>
      <c r="J219" s="47" t="s">
        <v>124</v>
      </c>
      <c r="K219" s="52" t="str">
        <f t="shared" si="36"/>
        <v>Департамент АПР Сумської ОДА</v>
      </c>
      <c r="L219" s="53">
        <f t="shared" si="37"/>
        <v>43498</v>
      </c>
      <c r="M219" s="51"/>
      <c r="N219" s="4" t="s">
        <v>20</v>
      </c>
      <c r="O219" s="4" t="s">
        <v>20</v>
      </c>
    </row>
    <row r="220" spans="1:15" ht="30" x14ac:dyDescent="0.25">
      <c r="A220" s="26" t="s">
        <v>1186</v>
      </c>
      <c r="B220" s="24" t="s">
        <v>255</v>
      </c>
      <c r="C220" s="48">
        <f t="shared" si="34"/>
        <v>216</v>
      </c>
      <c r="D220" s="45" t="s">
        <v>14</v>
      </c>
      <c r="E220" s="56" t="s">
        <v>1363</v>
      </c>
      <c r="F220" s="54">
        <v>43500</v>
      </c>
      <c r="G220" s="50" t="str">
        <f t="shared" si="35"/>
        <v>01-11/0216</v>
      </c>
      <c r="H220" s="5" t="str">
        <f>SUBSTITUTE(фильтр!I217, "про,", "")</f>
        <v xml:space="preserve"> реалізацію, обласних, програм</v>
      </c>
      <c r="I220" s="1" t="s">
        <v>15</v>
      </c>
      <c r="J220" s="47" t="s">
        <v>124</v>
      </c>
      <c r="K220" s="52" t="str">
        <f t="shared" si="36"/>
        <v>Департамент АПР Сумської ОДА</v>
      </c>
      <c r="L220" s="53">
        <f t="shared" si="37"/>
        <v>43501</v>
      </c>
      <c r="M220" s="51"/>
      <c r="N220" s="4" t="s">
        <v>20</v>
      </c>
      <c r="O220" s="4" t="s">
        <v>20</v>
      </c>
    </row>
    <row r="221" spans="1:15" ht="60" x14ac:dyDescent="0.25">
      <c r="A221" s="26" t="s">
        <v>1186</v>
      </c>
      <c r="B221" s="24" t="s">
        <v>256</v>
      </c>
      <c r="C221" s="48">
        <f t="shared" si="34"/>
        <v>217</v>
      </c>
      <c r="D221" s="45" t="s">
        <v>14</v>
      </c>
      <c r="E221" s="56" t="s">
        <v>1364</v>
      </c>
      <c r="F221" s="54">
        <v>43500</v>
      </c>
      <c r="G221" s="50" t="str">
        <f t="shared" si="35"/>
        <v>01-11/0217</v>
      </c>
      <c r="H221" s="5" t="str">
        <f>SUBSTITUTE(фильтр!I218, "про,", "")</f>
        <v>кількості, , фермерських, господарсв, сг, кооперативів</v>
      </c>
      <c r="I221" s="1" t="s">
        <v>15</v>
      </c>
      <c r="J221" s="47" t="s">
        <v>124</v>
      </c>
      <c r="K221" s="52" t="str">
        <f t="shared" si="36"/>
        <v>Департамент АПР Сумської ОДА</v>
      </c>
      <c r="L221" s="53">
        <f t="shared" si="37"/>
        <v>43501</v>
      </c>
      <c r="M221" s="51"/>
      <c r="N221" s="4" t="s">
        <v>20</v>
      </c>
      <c r="O221" s="4" t="s">
        <v>20</v>
      </c>
    </row>
    <row r="222" spans="1:15" ht="45" x14ac:dyDescent="0.25">
      <c r="A222" s="26" t="s">
        <v>123</v>
      </c>
      <c r="B222" s="24" t="s">
        <v>257</v>
      </c>
      <c r="C222" s="48">
        <f t="shared" si="34"/>
        <v>218</v>
      </c>
      <c r="D222" s="45" t="s">
        <v>14</v>
      </c>
      <c r="E222" s="56" t="s">
        <v>1365</v>
      </c>
      <c r="F222" s="54">
        <v>43500</v>
      </c>
      <c r="G222" s="50" t="str">
        <f t="shared" si="35"/>
        <v>01-13/0218</v>
      </c>
      <c r="H222" s="5" t="str">
        <f>SUBSTITUTE(фильтр!I219, "про,", "")</f>
        <v xml:space="preserve"> виконання, заходів, Антикорупційної, програми</v>
      </c>
      <c r="I222" s="1" t="s">
        <v>15</v>
      </c>
      <c r="J222" s="47" t="s">
        <v>124</v>
      </c>
      <c r="K222" s="52" t="str">
        <f t="shared" si="36"/>
        <v>Департамент АПР Сумської ОДА</v>
      </c>
      <c r="L222" s="53">
        <f t="shared" si="37"/>
        <v>43501</v>
      </c>
      <c r="M222" s="51"/>
      <c r="N222" s="4" t="s">
        <v>20</v>
      </c>
      <c r="O222" s="4" t="s">
        <v>20</v>
      </c>
    </row>
    <row r="223" spans="1:15" ht="30" x14ac:dyDescent="0.25">
      <c r="A223" s="26" t="s">
        <v>23</v>
      </c>
      <c r="B223" s="24" t="s">
        <v>258</v>
      </c>
      <c r="C223" s="48">
        <f t="shared" si="34"/>
        <v>219</v>
      </c>
      <c r="D223" s="45" t="s">
        <v>14</v>
      </c>
      <c r="E223" s="56" t="s">
        <v>1366</v>
      </c>
      <c r="F223" s="54">
        <v>43500</v>
      </c>
      <c r="G223" s="50" t="str">
        <f t="shared" si="35"/>
        <v>01-16/0219</v>
      </c>
      <c r="H223" s="5" t="str">
        <f>SUBSTITUTE(фильтр!I220, "про,", "")</f>
        <v>перелік, бюджетних, програм</v>
      </c>
      <c r="I223" s="1" t="s">
        <v>15</v>
      </c>
      <c r="J223" s="47" t="s">
        <v>124</v>
      </c>
      <c r="K223" s="52" t="str">
        <f t="shared" si="36"/>
        <v>Департамент АПР Сумської ОДА</v>
      </c>
      <c r="L223" s="53">
        <f t="shared" si="37"/>
        <v>43501</v>
      </c>
      <c r="M223" s="51"/>
      <c r="N223" s="4" t="s">
        <v>20</v>
      </c>
      <c r="O223" s="4" t="s">
        <v>20</v>
      </c>
    </row>
    <row r="224" spans="1:15" ht="30" x14ac:dyDescent="0.25">
      <c r="A224" s="26" t="s">
        <v>23</v>
      </c>
      <c r="B224" s="24" t="s">
        <v>259</v>
      </c>
      <c r="C224" s="48">
        <f t="shared" si="34"/>
        <v>220</v>
      </c>
      <c r="D224" s="45" t="s">
        <v>14</v>
      </c>
      <c r="E224" s="56" t="s">
        <v>1367</v>
      </c>
      <c r="F224" s="54">
        <v>43500</v>
      </c>
      <c r="G224" s="50" t="str">
        <f t="shared" si="35"/>
        <v>01-16/0220</v>
      </c>
      <c r="H224" s="5" t="str">
        <f>SUBSTITUTE(фильтр!I221, "про,", "")</f>
        <v>надапння, допомоги, АТО</v>
      </c>
      <c r="I224" s="1" t="s">
        <v>15</v>
      </c>
      <c r="J224" s="47" t="s">
        <v>124</v>
      </c>
      <c r="K224" s="52" t="str">
        <f t="shared" si="36"/>
        <v>Департамент АПР Сумської ОДА</v>
      </c>
      <c r="L224" s="53">
        <f t="shared" si="37"/>
        <v>43501</v>
      </c>
      <c r="M224" s="51"/>
      <c r="N224" s="4" t="s">
        <v>20</v>
      </c>
      <c r="O224" s="4" t="s">
        <v>20</v>
      </c>
    </row>
    <row r="225" spans="1:15" ht="45" x14ac:dyDescent="0.25">
      <c r="A225" s="26" t="s">
        <v>23</v>
      </c>
      <c r="B225" s="24" t="s">
        <v>260</v>
      </c>
      <c r="C225" s="48">
        <f t="shared" si="34"/>
        <v>221</v>
      </c>
      <c r="D225" s="45" t="s">
        <v>14</v>
      </c>
      <c r="E225" s="56" t="s">
        <v>1368</v>
      </c>
      <c r="F225" s="54">
        <v>43500</v>
      </c>
      <c r="G225" s="50" t="str">
        <f t="shared" si="35"/>
        <v>01-16/0221</v>
      </c>
      <c r="H225" s="5" t="str">
        <f>SUBSTITUTE(фильтр!I222, "про,", "")</f>
        <v>пропозиції, для, випуску, , поштових, марок</v>
      </c>
      <c r="I225" s="1" t="s">
        <v>15</v>
      </c>
      <c r="J225" s="47" t="s">
        <v>124</v>
      </c>
      <c r="K225" s="52" t="str">
        <f t="shared" si="36"/>
        <v>Департамент АПР Сумської ОДА</v>
      </c>
      <c r="L225" s="53">
        <f t="shared" si="37"/>
        <v>43501</v>
      </c>
      <c r="M225" s="51"/>
      <c r="N225" s="4" t="s">
        <v>20</v>
      </c>
      <c r="O225" s="4" t="s">
        <v>20</v>
      </c>
    </row>
    <row r="226" spans="1:15" ht="45" x14ac:dyDescent="0.25">
      <c r="A226" s="26" t="s">
        <v>23</v>
      </c>
      <c r="B226" s="24" t="s">
        <v>261</v>
      </c>
      <c r="C226" s="48">
        <f t="shared" si="34"/>
        <v>222</v>
      </c>
      <c r="D226" s="45" t="s">
        <v>14</v>
      </c>
      <c r="E226" s="56" t="s">
        <v>1369</v>
      </c>
      <c r="F226" s="54">
        <v>43500</v>
      </c>
      <c r="G226" s="50" t="str">
        <f t="shared" si="35"/>
        <v>01-16/0222</v>
      </c>
      <c r="H226" s="5" t="str">
        <f>SUBSTITUTE(фильтр!I223, "про,", "")</f>
        <v xml:space="preserve"> прийняття, об'єктів, в, експлуатацію, , в, 2018, році</v>
      </c>
      <c r="I226" s="1" t="s">
        <v>15</v>
      </c>
      <c r="J226" s="47" t="s">
        <v>124</v>
      </c>
      <c r="K226" s="52" t="str">
        <f t="shared" si="36"/>
        <v>Департамент АПР Сумської ОДА</v>
      </c>
      <c r="L226" s="53">
        <f t="shared" si="37"/>
        <v>43501</v>
      </c>
      <c r="M226" s="51"/>
      <c r="N226" s="4" t="s">
        <v>20</v>
      </c>
      <c r="O226" s="4" t="s">
        <v>20</v>
      </c>
    </row>
    <row r="227" spans="1:15" ht="45" x14ac:dyDescent="0.25">
      <c r="A227" s="26" t="s">
        <v>287</v>
      </c>
      <c r="B227" s="24" t="s">
        <v>262</v>
      </c>
      <c r="C227" s="48">
        <f t="shared" si="34"/>
        <v>223</v>
      </c>
      <c r="D227" s="45" t="s">
        <v>14</v>
      </c>
      <c r="E227" s="56" t="s">
        <v>1370</v>
      </c>
      <c r="F227" s="54">
        <v>43500</v>
      </c>
      <c r="G227" s="50" t="str">
        <f t="shared" si="35"/>
        <v>01-15/0223</v>
      </c>
      <c r="H227" s="5" t="str">
        <f>SUBSTITUTE(фильтр!I224, "про,", "")</f>
        <v xml:space="preserve"> використання, ріллі, іевнстиційними, компаніями</v>
      </c>
      <c r="I227" s="1" t="s">
        <v>15</v>
      </c>
      <c r="J227" s="47" t="s">
        <v>124</v>
      </c>
      <c r="K227" s="52" t="str">
        <f t="shared" si="36"/>
        <v>Департамент АПР Сумської ОДА</v>
      </c>
      <c r="L227" s="53">
        <f t="shared" si="37"/>
        <v>43501</v>
      </c>
      <c r="M227" s="51"/>
      <c r="N227" s="4" t="s">
        <v>20</v>
      </c>
      <c r="O227" s="4" t="s">
        <v>20</v>
      </c>
    </row>
    <row r="228" spans="1:15" ht="30" x14ac:dyDescent="0.25">
      <c r="A228" s="26" t="s">
        <v>24</v>
      </c>
      <c r="B228" s="24" t="s">
        <v>263</v>
      </c>
      <c r="C228" s="48">
        <f t="shared" si="34"/>
        <v>224</v>
      </c>
      <c r="D228" s="45" t="s">
        <v>14</v>
      </c>
      <c r="E228" s="56" t="s">
        <v>1322</v>
      </c>
      <c r="F228" s="54">
        <v>43500</v>
      </c>
      <c r="G228" s="50" t="str">
        <f t="shared" si="35"/>
        <v>01-19/0224</v>
      </c>
      <c r="H228" s="5" t="str">
        <f>SUBSTITUTE(фильтр!I225, "про,", "")</f>
        <v xml:space="preserve"> надання, інформації, на, запит</v>
      </c>
      <c r="I228" s="1" t="s">
        <v>15</v>
      </c>
      <c r="J228" s="47" t="s">
        <v>124</v>
      </c>
      <c r="K228" s="52" t="str">
        <f t="shared" si="36"/>
        <v>Департамент АПР Сумської ОДА</v>
      </c>
      <c r="L228" s="53">
        <f t="shared" si="37"/>
        <v>43501</v>
      </c>
      <c r="M228" s="51"/>
      <c r="N228" s="4" t="s">
        <v>20</v>
      </c>
      <c r="O228" s="4" t="s">
        <v>20</v>
      </c>
    </row>
    <row r="229" spans="1:15" ht="30" x14ac:dyDescent="0.25">
      <c r="A229" s="26" t="s">
        <v>23</v>
      </c>
      <c r="B229" s="24" t="s">
        <v>264</v>
      </c>
      <c r="C229" s="48">
        <f t="shared" si="34"/>
        <v>225</v>
      </c>
      <c r="D229" s="45" t="s">
        <v>14</v>
      </c>
      <c r="E229" s="56" t="s">
        <v>1371</v>
      </c>
      <c r="F229" s="54">
        <v>43501</v>
      </c>
      <c r="G229" s="50" t="str">
        <f t="shared" si="35"/>
        <v>01-16/0225</v>
      </c>
      <c r="H229" s="5" t="str">
        <f>SUBSTITUTE(фильтр!I226, "про,", "")</f>
        <v xml:space="preserve"> надання, , інформації, регіональних, програм</v>
      </c>
      <c r="I229" s="1" t="s">
        <v>15</v>
      </c>
      <c r="J229" s="47" t="s">
        <v>124</v>
      </c>
      <c r="K229" s="52" t="str">
        <f t="shared" si="36"/>
        <v>Департамент АПР Сумської ОДА</v>
      </c>
      <c r="L229" s="53">
        <f t="shared" si="37"/>
        <v>43502</v>
      </c>
      <c r="M229" s="51"/>
      <c r="N229" s="4" t="s">
        <v>20</v>
      </c>
      <c r="O229" s="4" t="s">
        <v>20</v>
      </c>
    </row>
    <row r="230" spans="1:15" ht="30" x14ac:dyDescent="0.25">
      <c r="A230" s="26" t="s">
        <v>23</v>
      </c>
      <c r="B230" s="24" t="s">
        <v>265</v>
      </c>
      <c r="C230" s="57">
        <f t="shared" ref="C230:C231" si="38">C229+1</f>
        <v>226</v>
      </c>
      <c r="D230" s="45" t="s">
        <v>14</v>
      </c>
      <c r="E230" s="58" t="s">
        <v>1372</v>
      </c>
      <c r="F230" s="54">
        <v>43501</v>
      </c>
      <c r="G230" s="59" t="str">
        <f t="shared" ref="G230:G231" si="39">(A230&amp;"/"&amp;B230)</f>
        <v>01-16/0226</v>
      </c>
      <c r="H230" s="5" t="str">
        <f>SUBSTITUTE(фильтр!I227, "про,", "")</f>
        <v>зведений, фінансовий, звіт, , , 2018, рік</v>
      </c>
      <c r="I230" s="1" t="s">
        <v>15</v>
      </c>
      <c r="J230" s="47" t="s">
        <v>124</v>
      </c>
      <c r="K230" s="61" t="str">
        <f t="shared" ref="K230:K231" si="40">J230</f>
        <v>Департамент АПР Сумської ОДА</v>
      </c>
      <c r="L230" s="62">
        <f t="shared" ref="L230:L231" si="41">F230+1</f>
        <v>43502</v>
      </c>
      <c r="M230" s="60"/>
      <c r="N230" s="4" t="s">
        <v>20</v>
      </c>
      <c r="O230" s="4" t="s">
        <v>20</v>
      </c>
    </row>
    <row r="231" spans="1:15" ht="30" x14ac:dyDescent="0.25">
      <c r="A231" s="26" t="s">
        <v>123</v>
      </c>
      <c r="B231" s="24" t="s">
        <v>266</v>
      </c>
      <c r="C231" s="57">
        <f t="shared" si="38"/>
        <v>227</v>
      </c>
      <c r="D231" s="45" t="s">
        <v>14</v>
      </c>
      <c r="E231" s="58" t="s">
        <v>1373</v>
      </c>
      <c r="F231" s="54">
        <v>43501</v>
      </c>
      <c r="G231" s="59" t="str">
        <f t="shared" si="39"/>
        <v>01-13/0227</v>
      </c>
      <c r="H231" s="5" t="str">
        <f>SUBSTITUTE(фильтр!I228, "про,", "")</f>
        <v xml:space="preserve"> рейдерькі, захоплення</v>
      </c>
      <c r="I231" s="1" t="s">
        <v>15</v>
      </c>
      <c r="J231" s="47" t="s">
        <v>124</v>
      </c>
      <c r="K231" s="61" t="str">
        <f t="shared" si="40"/>
        <v>Департамент АПР Сумської ОДА</v>
      </c>
      <c r="L231" s="62">
        <f t="shared" si="41"/>
        <v>43502</v>
      </c>
      <c r="M231" s="60"/>
      <c r="N231" s="4" t="s">
        <v>20</v>
      </c>
      <c r="O231" s="4" t="s">
        <v>20</v>
      </c>
    </row>
    <row r="232" spans="1:15" ht="30" x14ac:dyDescent="0.25">
      <c r="A232" s="26" t="s">
        <v>123</v>
      </c>
      <c r="B232" s="24" t="s">
        <v>267</v>
      </c>
      <c r="C232" s="57">
        <f t="shared" ref="C232:C245" si="42">C231+1</f>
        <v>228</v>
      </c>
      <c r="D232" s="45" t="s">
        <v>14</v>
      </c>
      <c r="E232" s="58" t="s">
        <v>1374</v>
      </c>
      <c r="F232" s="54">
        <v>43501</v>
      </c>
      <c r="G232" s="59" t="str">
        <f t="shared" ref="G232:G245" si="43">(A232&amp;"/"&amp;B232)</f>
        <v>01-13/0228</v>
      </c>
      <c r="H232" s="5" t="str">
        <f>SUBSTITUTE(фильтр!I229, "про,", "")</f>
        <v xml:space="preserve"> уповноважену, ососбу</v>
      </c>
      <c r="I232" s="1" t="s">
        <v>15</v>
      </c>
      <c r="J232" s="47" t="s">
        <v>124</v>
      </c>
      <c r="K232" s="61" t="str">
        <f t="shared" ref="K232:K245" si="44">J232</f>
        <v>Департамент АПР Сумської ОДА</v>
      </c>
      <c r="L232" s="62">
        <f t="shared" ref="L232:L245" si="45">F232+1</f>
        <v>43502</v>
      </c>
      <c r="M232" s="60"/>
      <c r="N232" s="4" t="s">
        <v>20</v>
      </c>
      <c r="O232" s="4" t="s">
        <v>20</v>
      </c>
    </row>
    <row r="233" spans="1:15" ht="30" x14ac:dyDescent="0.25">
      <c r="A233" s="26" t="s">
        <v>287</v>
      </c>
      <c r="B233" s="24" t="s">
        <v>268</v>
      </c>
      <c r="C233" s="57">
        <f t="shared" si="42"/>
        <v>229</v>
      </c>
      <c r="D233" s="45" t="s">
        <v>14</v>
      </c>
      <c r="E233" s="58" t="s">
        <v>1375</v>
      </c>
      <c r="F233" s="54">
        <v>43501</v>
      </c>
      <c r="G233" s="59" t="str">
        <f t="shared" si="43"/>
        <v>01-15/0229</v>
      </c>
      <c r="H233" s="5" t="str">
        <f>SUBSTITUTE(фильтр!I230, "про,", "")</f>
        <v xml:space="preserve"> проведення, розрахунку, -прогнозу, </v>
      </c>
      <c r="I233" s="1" t="s">
        <v>15</v>
      </c>
      <c r="J233" s="47" t="s">
        <v>124</v>
      </c>
      <c r="K233" s="61" t="str">
        <f t="shared" si="44"/>
        <v>Департамент АПР Сумської ОДА</v>
      </c>
      <c r="L233" s="62">
        <f t="shared" si="45"/>
        <v>43502</v>
      </c>
      <c r="M233" s="60"/>
      <c r="N233" s="4" t="s">
        <v>20</v>
      </c>
      <c r="O233" s="4" t="s">
        <v>20</v>
      </c>
    </row>
    <row r="234" spans="1:15" ht="30" x14ac:dyDescent="0.25">
      <c r="A234" s="26" t="s">
        <v>23</v>
      </c>
      <c r="B234" s="24" t="s">
        <v>269</v>
      </c>
      <c r="C234" s="57">
        <f t="shared" si="42"/>
        <v>230</v>
      </c>
      <c r="D234" s="45" t="s">
        <v>14</v>
      </c>
      <c r="E234" s="58" t="s">
        <v>1379</v>
      </c>
      <c r="F234" s="54">
        <v>43501</v>
      </c>
      <c r="G234" s="59" t="str">
        <f t="shared" si="43"/>
        <v>01-16/0230</v>
      </c>
      <c r="H234" s="5" t="str">
        <f>SUBSTITUTE(фильтр!I231, "про,", "")</f>
        <v xml:space="preserve"> прийняття, актів</v>
      </c>
      <c r="I234" s="1" t="s">
        <v>15</v>
      </c>
      <c r="J234" s="47" t="s">
        <v>124</v>
      </c>
      <c r="K234" s="61" t="str">
        <f t="shared" si="44"/>
        <v>Департамент АПР Сумської ОДА</v>
      </c>
      <c r="L234" s="62">
        <f t="shared" si="45"/>
        <v>43502</v>
      </c>
      <c r="M234" s="60"/>
      <c r="N234" s="4" t="s">
        <v>20</v>
      </c>
      <c r="O234" s="4" t="s">
        <v>20</v>
      </c>
    </row>
    <row r="235" spans="1:15" ht="60" x14ac:dyDescent="0.25">
      <c r="A235" s="26" t="s">
        <v>287</v>
      </c>
      <c r="B235" s="24" t="s">
        <v>270</v>
      </c>
      <c r="C235" s="57">
        <f t="shared" si="42"/>
        <v>231</v>
      </c>
      <c r="D235" s="45" t="s">
        <v>14</v>
      </c>
      <c r="E235" s="58" t="s">
        <v>1376</v>
      </c>
      <c r="F235" s="54">
        <v>43501</v>
      </c>
      <c r="G235" s="59" t="str">
        <f t="shared" si="43"/>
        <v>01-15/0231</v>
      </c>
      <c r="H235" s="5" t="str">
        <f>SUBSTITUTE(фильтр!I232, "про,", "")</f>
        <v xml:space="preserve"> ваконання, комплексної, програми, "Правопорядок"</v>
      </c>
      <c r="I235" s="1" t="s">
        <v>15</v>
      </c>
      <c r="J235" s="47" t="s">
        <v>124</v>
      </c>
      <c r="K235" s="61" t="str">
        <f t="shared" si="44"/>
        <v>Департамент АПР Сумської ОДА</v>
      </c>
      <c r="L235" s="62">
        <f t="shared" si="45"/>
        <v>43502</v>
      </c>
      <c r="M235" s="60"/>
      <c r="N235" s="4" t="s">
        <v>20</v>
      </c>
      <c r="O235" s="4" t="s">
        <v>20</v>
      </c>
    </row>
    <row r="236" spans="1:15" ht="30" x14ac:dyDescent="0.25">
      <c r="A236" s="26" t="s">
        <v>123</v>
      </c>
      <c r="B236" s="24" t="s">
        <v>271</v>
      </c>
      <c r="C236" s="57">
        <f t="shared" si="42"/>
        <v>232</v>
      </c>
      <c r="D236" s="45" t="s">
        <v>14</v>
      </c>
      <c r="E236" s="58" t="s">
        <v>1377</v>
      </c>
      <c r="F236" s="54">
        <v>43501</v>
      </c>
      <c r="G236" s="59" t="str">
        <f t="shared" si="43"/>
        <v>01-13/0232</v>
      </c>
      <c r="H236" s="5" t="str">
        <f>SUBSTITUTE(фильтр!I233, "про,", "")</f>
        <v xml:space="preserve"> введення, заводу, в, експлуатацію</v>
      </c>
      <c r="I236" s="1" t="s">
        <v>15</v>
      </c>
      <c r="J236" s="47" t="s">
        <v>124</v>
      </c>
      <c r="K236" s="61" t="str">
        <f t="shared" si="44"/>
        <v>Департамент АПР Сумської ОДА</v>
      </c>
      <c r="L236" s="62">
        <f t="shared" si="45"/>
        <v>43502</v>
      </c>
      <c r="M236" s="60"/>
      <c r="N236" s="4" t="s">
        <v>20</v>
      </c>
      <c r="O236" s="4" t="s">
        <v>20</v>
      </c>
    </row>
    <row r="237" spans="1:15" ht="30" x14ac:dyDescent="0.25">
      <c r="A237" s="26" t="s">
        <v>122</v>
      </c>
      <c r="B237" s="24" t="s">
        <v>272</v>
      </c>
      <c r="C237" s="57">
        <f t="shared" si="42"/>
        <v>233</v>
      </c>
      <c r="D237" s="45" t="s">
        <v>14</v>
      </c>
      <c r="E237" s="58" t="s">
        <v>1380</v>
      </c>
      <c r="F237" s="54">
        <v>43501</v>
      </c>
      <c r="G237" s="59" t="str">
        <f t="shared" si="43"/>
        <v>01-18/0233</v>
      </c>
      <c r="H237" s="5" t="str">
        <f>SUBSTITUTE(фильтр!I234, "про,", "")</f>
        <v xml:space="preserve"> надання, , інформації, </v>
      </c>
      <c r="I237" s="1" t="s">
        <v>15</v>
      </c>
      <c r="J237" s="47" t="s">
        <v>124</v>
      </c>
      <c r="K237" s="61" t="str">
        <f t="shared" si="44"/>
        <v>Департамент АПР Сумської ОДА</v>
      </c>
      <c r="L237" s="62">
        <f t="shared" si="45"/>
        <v>43502</v>
      </c>
      <c r="M237" s="60"/>
      <c r="N237" s="4" t="s">
        <v>20</v>
      </c>
      <c r="O237" s="4" t="s">
        <v>20</v>
      </c>
    </row>
    <row r="238" spans="1:15" ht="30" x14ac:dyDescent="0.25">
      <c r="A238" s="26" t="s">
        <v>123</v>
      </c>
      <c r="B238" s="24" t="s">
        <v>273</v>
      </c>
      <c r="C238" s="57">
        <f t="shared" si="42"/>
        <v>234</v>
      </c>
      <c r="D238" s="45" t="s">
        <v>14</v>
      </c>
      <c r="E238" s="58" t="s">
        <v>1378</v>
      </c>
      <c r="F238" s="54">
        <v>43501</v>
      </c>
      <c r="G238" s="59" t="str">
        <f t="shared" si="43"/>
        <v>01-13/0234</v>
      </c>
      <c r="H238" s="5" t="str">
        <f>SUBSTITUTE(фильтр!I235, "про,", "")</f>
        <v xml:space="preserve"> показники, мобілізаційних, робіт</v>
      </c>
      <c r="I238" s="1" t="s">
        <v>15</v>
      </c>
      <c r="J238" s="47" t="s">
        <v>124</v>
      </c>
      <c r="K238" s="61" t="str">
        <f t="shared" si="44"/>
        <v>Департамент АПР Сумської ОДА</v>
      </c>
      <c r="L238" s="62">
        <f t="shared" si="45"/>
        <v>43502</v>
      </c>
      <c r="M238" s="60"/>
      <c r="N238" s="4" t="s">
        <v>20</v>
      </c>
      <c r="O238" s="4" t="s">
        <v>20</v>
      </c>
    </row>
    <row r="239" spans="1:15" ht="45" x14ac:dyDescent="0.25">
      <c r="A239" s="26" t="s">
        <v>287</v>
      </c>
      <c r="B239" s="24" t="s">
        <v>274</v>
      </c>
      <c r="C239" s="57">
        <f t="shared" si="42"/>
        <v>235</v>
      </c>
      <c r="D239" s="45" t="s">
        <v>14</v>
      </c>
      <c r="E239" s="58" t="s">
        <v>1381</v>
      </c>
      <c r="F239" s="54">
        <v>43501</v>
      </c>
      <c r="G239" s="59" t="str">
        <f t="shared" si="43"/>
        <v>01-15/0235</v>
      </c>
      <c r="H239" s="5" t="str">
        <f>SUBSTITUTE(фильтр!I236, "про,", "")</f>
        <v xml:space="preserve"> організацію, бронювання, військовослужовців</v>
      </c>
      <c r="I239" s="1" t="s">
        <v>15</v>
      </c>
      <c r="J239" s="47" t="s">
        <v>124</v>
      </c>
      <c r="K239" s="61" t="str">
        <f t="shared" si="44"/>
        <v>Департамент АПР Сумської ОДА</v>
      </c>
      <c r="L239" s="62">
        <f t="shared" si="45"/>
        <v>43502</v>
      </c>
      <c r="M239" s="60"/>
      <c r="N239" s="4" t="s">
        <v>20</v>
      </c>
      <c r="O239" s="4" t="s">
        <v>20</v>
      </c>
    </row>
    <row r="240" spans="1:15" ht="60" x14ac:dyDescent="0.25">
      <c r="A240" s="26" t="s">
        <v>23</v>
      </c>
      <c r="B240" s="24" t="s">
        <v>275</v>
      </c>
      <c r="C240" s="57">
        <f t="shared" si="42"/>
        <v>236</v>
      </c>
      <c r="D240" s="45" t="s">
        <v>14</v>
      </c>
      <c r="E240" s="58" t="s">
        <v>1382</v>
      </c>
      <c r="F240" s="54">
        <v>43501</v>
      </c>
      <c r="G240" s="59" t="str">
        <f t="shared" si="43"/>
        <v>01-16/0236</v>
      </c>
      <c r="H240" s="5" t="str">
        <f>SUBSTITUTE(фильтр!I237, "про,", "")</f>
        <v>на, виконання, розпорядження, , №161-, ОД, , , 31.03.2016</v>
      </c>
      <c r="I240" s="1" t="s">
        <v>15</v>
      </c>
      <c r="J240" s="47" t="s">
        <v>124</v>
      </c>
      <c r="K240" s="61" t="str">
        <f t="shared" si="44"/>
        <v>Департамент АПР Сумської ОДА</v>
      </c>
      <c r="L240" s="62">
        <f t="shared" si="45"/>
        <v>43502</v>
      </c>
      <c r="M240" s="60"/>
      <c r="N240" s="4" t="s">
        <v>20</v>
      </c>
      <c r="O240" s="4" t="s">
        <v>20</v>
      </c>
    </row>
    <row r="241" spans="1:15" ht="45" x14ac:dyDescent="0.25">
      <c r="A241" s="26" t="s">
        <v>123</v>
      </c>
      <c r="B241" s="24" t="s">
        <v>276</v>
      </c>
      <c r="C241" s="57">
        <f t="shared" si="42"/>
        <v>237</v>
      </c>
      <c r="D241" s="45" t="s">
        <v>14</v>
      </c>
      <c r="E241" s="58" t="s">
        <v>1383</v>
      </c>
      <c r="F241" s="54">
        <v>43502</v>
      </c>
      <c r="G241" s="59" t="str">
        <f t="shared" si="43"/>
        <v>01-13/0237</v>
      </c>
      <c r="H241" s="5" t="str">
        <f>SUBSTITUTE(фильтр!I238, "про,", "")</f>
        <v xml:space="preserve"> громадське, обговорення, проекту, змін, Програми</v>
      </c>
      <c r="I241" s="1" t="s">
        <v>15</v>
      </c>
      <c r="J241" s="47" t="s">
        <v>124</v>
      </c>
      <c r="K241" s="61" t="str">
        <f t="shared" si="44"/>
        <v>Департамент АПР Сумської ОДА</v>
      </c>
      <c r="L241" s="62">
        <f t="shared" si="45"/>
        <v>43503</v>
      </c>
      <c r="M241" s="60"/>
      <c r="N241" s="4" t="s">
        <v>20</v>
      </c>
      <c r="O241" s="4" t="s">
        <v>20</v>
      </c>
    </row>
    <row r="242" spans="1:15" ht="30" x14ac:dyDescent="0.25">
      <c r="A242" s="26" t="s">
        <v>122</v>
      </c>
      <c r="B242" s="24" t="s">
        <v>277</v>
      </c>
      <c r="C242" s="57">
        <f t="shared" si="42"/>
        <v>238</v>
      </c>
      <c r="D242" s="45" t="s">
        <v>14</v>
      </c>
      <c r="E242" s="58" t="s">
        <v>1384</v>
      </c>
      <c r="F242" s="54">
        <v>43502</v>
      </c>
      <c r="G242" s="59" t="str">
        <f t="shared" si="43"/>
        <v>01-18/0238</v>
      </c>
      <c r="H242" s="5" t="str">
        <f>SUBSTITUTE(фильтр!I239, "про,", "")</f>
        <v>довідка, Сідліченко, Н.Г.</v>
      </c>
      <c r="I242" s="1" t="s">
        <v>15</v>
      </c>
      <c r="J242" s="47" t="s">
        <v>124</v>
      </c>
      <c r="K242" s="61" t="str">
        <f t="shared" si="44"/>
        <v>Департамент АПР Сумської ОДА</v>
      </c>
      <c r="L242" s="62">
        <f t="shared" si="45"/>
        <v>43503</v>
      </c>
      <c r="M242" s="60"/>
      <c r="N242" s="4" t="s">
        <v>20</v>
      </c>
      <c r="O242" s="4" t="s">
        <v>20</v>
      </c>
    </row>
    <row r="243" spans="1:15" ht="60" x14ac:dyDescent="0.25">
      <c r="A243" s="26" t="s">
        <v>23</v>
      </c>
      <c r="B243" s="24" t="s">
        <v>278</v>
      </c>
      <c r="C243" s="57">
        <f t="shared" si="42"/>
        <v>239</v>
      </c>
      <c r="D243" s="45" t="s">
        <v>14</v>
      </c>
      <c r="E243" s="58" t="s">
        <v>1385</v>
      </c>
      <c r="F243" s="54">
        <v>43502</v>
      </c>
      <c r="G243" s="59" t="str">
        <f t="shared" si="43"/>
        <v>01-16/0239</v>
      </c>
      <c r="H243" s="5" t="str">
        <f>SUBSTITUTE(фильтр!I240, "про,", "")</f>
        <v>показники, оновленного, пасопрту, розвитку, АПК</v>
      </c>
      <c r="I243" s="1" t="s">
        <v>15</v>
      </c>
      <c r="J243" s="47" t="s">
        <v>124</v>
      </c>
      <c r="K243" s="61" t="str">
        <f t="shared" si="44"/>
        <v>Департамент АПР Сумської ОДА</v>
      </c>
      <c r="L243" s="62">
        <f t="shared" si="45"/>
        <v>43503</v>
      </c>
      <c r="M243" s="60"/>
      <c r="N243" s="4" t="s">
        <v>20</v>
      </c>
      <c r="O243" s="4" t="s">
        <v>20</v>
      </c>
    </row>
    <row r="244" spans="1:15" ht="30" x14ac:dyDescent="0.25">
      <c r="A244" s="26" t="s">
        <v>23</v>
      </c>
      <c r="B244" s="24" t="s">
        <v>279</v>
      </c>
      <c r="C244" s="57">
        <f t="shared" si="42"/>
        <v>240</v>
      </c>
      <c r="D244" s="45" t="s">
        <v>14</v>
      </c>
      <c r="E244" s="58" t="s">
        <v>1387</v>
      </c>
      <c r="F244" s="54">
        <v>43502</v>
      </c>
      <c r="G244" s="59" t="str">
        <f t="shared" si="43"/>
        <v>01-16/0240</v>
      </c>
      <c r="H244" s="5" t="str">
        <f>SUBSTITUTE(фильтр!I241, "про,", "")</f>
        <v xml:space="preserve"> надання, місячної, звітності, 2416060</v>
      </c>
      <c r="I244" s="1" t="s">
        <v>15</v>
      </c>
      <c r="J244" s="47" t="s">
        <v>124</v>
      </c>
      <c r="K244" s="61" t="str">
        <f t="shared" si="44"/>
        <v>Департамент АПР Сумської ОДА</v>
      </c>
      <c r="L244" s="62">
        <f t="shared" si="45"/>
        <v>43503</v>
      </c>
      <c r="M244" s="60"/>
      <c r="N244" s="4" t="s">
        <v>20</v>
      </c>
      <c r="O244" s="4" t="s">
        <v>20</v>
      </c>
    </row>
    <row r="245" spans="1:15" ht="30" x14ac:dyDescent="0.25">
      <c r="A245" s="26" t="s">
        <v>23</v>
      </c>
      <c r="B245" s="24" t="s">
        <v>280</v>
      </c>
      <c r="C245" s="57">
        <f t="shared" si="42"/>
        <v>241</v>
      </c>
      <c r="D245" s="45" t="s">
        <v>14</v>
      </c>
      <c r="E245" s="58" t="s">
        <v>1386</v>
      </c>
      <c r="F245" s="54">
        <v>43502</v>
      </c>
      <c r="G245" s="59" t="str">
        <f t="shared" si="43"/>
        <v>01-16/0241</v>
      </c>
      <c r="H245" s="5" t="str">
        <f>SUBSTITUTE(фильтр!I242, "про,", "")</f>
        <v xml:space="preserve"> надання, місячної, звітності, 2801311</v>
      </c>
      <c r="I245" s="1" t="s">
        <v>15</v>
      </c>
      <c r="J245" s="47" t="s">
        <v>124</v>
      </c>
      <c r="K245" s="61" t="str">
        <f t="shared" si="44"/>
        <v>Департамент АПР Сумської ОДА</v>
      </c>
      <c r="L245" s="62">
        <f t="shared" si="45"/>
        <v>43503</v>
      </c>
      <c r="M245" s="60"/>
      <c r="N245" s="4" t="s">
        <v>20</v>
      </c>
      <c r="O245" s="4" t="s">
        <v>20</v>
      </c>
    </row>
    <row r="246" spans="1:15" ht="45" x14ac:dyDescent="0.25">
      <c r="A246" s="26" t="s">
        <v>23</v>
      </c>
      <c r="B246" s="24" t="s">
        <v>281</v>
      </c>
      <c r="C246" s="57">
        <f t="shared" ref="C246:C251" si="46">C245+1</f>
        <v>242</v>
      </c>
      <c r="D246" s="45" t="s">
        <v>14</v>
      </c>
      <c r="E246" s="58" t="s">
        <v>1388</v>
      </c>
      <c r="F246" s="54">
        <v>43502</v>
      </c>
      <c r="G246" s="59" t="str">
        <f t="shared" ref="G246:G251" si="47">(A246&amp;"/"&amp;B246)</f>
        <v>01-16/0242</v>
      </c>
      <c r="H246" s="5" t="str">
        <f>SUBSTITUTE(фильтр!I243, "про,", "")</f>
        <v xml:space="preserve"> надання, показників, на, доручення, №5, , 27.02.2018</v>
      </c>
      <c r="I246" s="1" t="s">
        <v>15</v>
      </c>
      <c r="J246" s="47" t="s">
        <v>124</v>
      </c>
      <c r="K246" s="61" t="str">
        <f t="shared" ref="K246:K251" si="48">J246</f>
        <v>Департамент АПР Сумської ОДА</v>
      </c>
      <c r="L246" s="62">
        <f t="shared" ref="L246:L251" si="49">F246+1</f>
        <v>43503</v>
      </c>
      <c r="M246" s="60"/>
      <c r="N246" s="4" t="s">
        <v>20</v>
      </c>
      <c r="O246" s="4" t="s">
        <v>20</v>
      </c>
    </row>
    <row r="247" spans="1:15" ht="30" x14ac:dyDescent="0.25">
      <c r="A247" s="26" t="s">
        <v>1186</v>
      </c>
      <c r="B247" s="24" t="s">
        <v>282</v>
      </c>
      <c r="C247" s="57">
        <f t="shared" si="46"/>
        <v>243</v>
      </c>
      <c r="D247" s="45" t="s">
        <v>14</v>
      </c>
      <c r="E247" s="58" t="s">
        <v>1389</v>
      </c>
      <c r="F247" s="54">
        <v>43502</v>
      </c>
      <c r="G247" s="59" t="str">
        <f t="shared" si="47"/>
        <v>01-11/0243</v>
      </c>
      <c r="H247" s="5" t="str">
        <f>SUBSTITUTE(фильтр!I244, "про,", "")</f>
        <v>ресурсного, наповнення, , ринків</v>
      </c>
      <c r="I247" s="1" t="s">
        <v>15</v>
      </c>
      <c r="J247" s="47" t="s">
        <v>124</v>
      </c>
      <c r="K247" s="61" t="str">
        <f t="shared" si="48"/>
        <v>Департамент АПР Сумської ОДА</v>
      </c>
      <c r="L247" s="62">
        <f t="shared" si="49"/>
        <v>43503</v>
      </c>
      <c r="M247" s="60"/>
      <c r="N247" s="4" t="s">
        <v>20</v>
      </c>
      <c r="O247" s="4" t="s">
        <v>20</v>
      </c>
    </row>
    <row r="248" spans="1:15" ht="30" x14ac:dyDescent="0.25">
      <c r="A248" s="26" t="s">
        <v>1186</v>
      </c>
      <c r="B248" s="24" t="s">
        <v>283</v>
      </c>
      <c r="C248" s="57">
        <f t="shared" si="46"/>
        <v>244</v>
      </c>
      <c r="D248" s="45" t="s">
        <v>14</v>
      </c>
      <c r="E248" s="58" t="s">
        <v>1390</v>
      </c>
      <c r="F248" s="54">
        <v>43502</v>
      </c>
      <c r="G248" s="59" t="str">
        <f t="shared" si="47"/>
        <v>01-11/0244</v>
      </c>
      <c r="H248" s="5" t="str">
        <f>SUBSTITUTE(фильтр!I245, "про,", "")</f>
        <v xml:space="preserve"> підсумки, роботи, АПК, 2018, рік</v>
      </c>
      <c r="I248" s="1" t="s">
        <v>15</v>
      </c>
      <c r="J248" s="47" t="s">
        <v>124</v>
      </c>
      <c r="K248" s="61" t="str">
        <f t="shared" si="48"/>
        <v>Департамент АПР Сумської ОДА</v>
      </c>
      <c r="L248" s="62">
        <f t="shared" si="49"/>
        <v>43503</v>
      </c>
      <c r="M248" s="60"/>
      <c r="N248" s="4" t="s">
        <v>20</v>
      </c>
      <c r="O248" s="4" t="s">
        <v>20</v>
      </c>
    </row>
    <row r="249" spans="1:15" ht="30" x14ac:dyDescent="0.25">
      <c r="A249" s="26" t="s">
        <v>23</v>
      </c>
      <c r="B249" s="24" t="s">
        <v>284</v>
      </c>
      <c r="C249" s="57">
        <f t="shared" si="46"/>
        <v>245</v>
      </c>
      <c r="D249" s="45" t="s">
        <v>14</v>
      </c>
      <c r="E249" s="58" t="s">
        <v>1391</v>
      </c>
      <c r="F249" s="54">
        <v>43503</v>
      </c>
      <c r="G249" s="59" t="str">
        <f t="shared" si="47"/>
        <v>01-16/0245</v>
      </c>
      <c r="H249" s="5" t="str">
        <f>SUBSTITUTE(фильтр!I246, "про,", "")</f>
        <v>експлуатації, адмінбудівлі</v>
      </c>
      <c r="I249" s="1" t="s">
        <v>15</v>
      </c>
      <c r="J249" s="47" t="s">
        <v>124</v>
      </c>
      <c r="K249" s="61" t="str">
        <f t="shared" si="48"/>
        <v>Департамент АПР Сумської ОДА</v>
      </c>
      <c r="L249" s="62">
        <f t="shared" si="49"/>
        <v>43504</v>
      </c>
      <c r="M249" s="60"/>
      <c r="N249" s="4" t="s">
        <v>20</v>
      </c>
      <c r="O249" s="4" t="s">
        <v>20</v>
      </c>
    </row>
    <row r="250" spans="1:15" ht="30" x14ac:dyDescent="0.25">
      <c r="A250" s="26" t="s">
        <v>123</v>
      </c>
      <c r="B250" s="24" t="s">
        <v>285</v>
      </c>
      <c r="C250" s="57">
        <f t="shared" si="46"/>
        <v>246</v>
      </c>
      <c r="D250" s="45" t="s">
        <v>14</v>
      </c>
      <c r="E250" s="58" t="s">
        <v>1392</v>
      </c>
      <c r="F250" s="54">
        <v>43503</v>
      </c>
      <c r="G250" s="59" t="str">
        <f t="shared" si="47"/>
        <v>01-13/0246</v>
      </c>
      <c r="H250" s="5" t="str">
        <f>SUBSTITUTE(фильтр!I247, "про,", "")</f>
        <v xml:space="preserve"> техніческий, стан, будівлі, ДАПР</v>
      </c>
      <c r="I250" s="1" t="s">
        <v>15</v>
      </c>
      <c r="J250" s="47" t="s">
        <v>124</v>
      </c>
      <c r="K250" s="61" t="str">
        <f t="shared" si="48"/>
        <v>Департамент АПР Сумської ОДА</v>
      </c>
      <c r="L250" s="62">
        <f t="shared" si="49"/>
        <v>43504</v>
      </c>
      <c r="M250" s="60"/>
      <c r="N250" s="4" t="s">
        <v>20</v>
      </c>
      <c r="O250" s="4" t="s">
        <v>20</v>
      </c>
    </row>
    <row r="251" spans="1:15" ht="45" x14ac:dyDescent="0.25">
      <c r="A251" s="26" t="s">
        <v>23</v>
      </c>
      <c r="B251" s="24" t="s">
        <v>286</v>
      </c>
      <c r="C251" s="57">
        <f t="shared" si="46"/>
        <v>247</v>
      </c>
      <c r="D251" s="45" t="s">
        <v>14</v>
      </c>
      <c r="E251" s="58" t="s">
        <v>1393</v>
      </c>
      <c r="F251" s="54">
        <v>43503</v>
      </c>
      <c r="G251" s="59" t="str">
        <f t="shared" si="47"/>
        <v>01-16/0247</v>
      </c>
      <c r="H251" s="5" t="str">
        <f>SUBSTITUTE(фильтр!I248, "про,", "")</f>
        <v xml:space="preserve"> аналіз, проведення, нещасних, , випадків, на, виробництві</v>
      </c>
      <c r="I251" s="1" t="s">
        <v>15</v>
      </c>
      <c r="J251" s="47" t="s">
        <v>124</v>
      </c>
      <c r="K251" s="61" t="str">
        <f t="shared" si="48"/>
        <v>Департамент АПР Сумської ОДА</v>
      </c>
      <c r="L251" s="62">
        <f t="shared" si="49"/>
        <v>43504</v>
      </c>
      <c r="M251" s="60"/>
      <c r="N251" s="4" t="s">
        <v>20</v>
      </c>
      <c r="O251" s="4" t="s">
        <v>20</v>
      </c>
    </row>
    <row r="252" spans="1:15" ht="30" x14ac:dyDescent="0.25">
      <c r="A252" s="26" t="s">
        <v>23</v>
      </c>
      <c r="B252" s="24" t="s">
        <v>288</v>
      </c>
      <c r="C252" s="57">
        <f t="shared" ref="C252:C261" si="50">C251+1</f>
        <v>248</v>
      </c>
      <c r="D252" s="45" t="s">
        <v>14</v>
      </c>
      <c r="E252" s="58" t="s">
        <v>1191</v>
      </c>
      <c r="F252" s="54">
        <v>43503</v>
      </c>
      <c r="G252" s="59" t="str">
        <f t="shared" ref="G252:G271" si="51">(A252&amp;"/"&amp;B252)</f>
        <v>01-16/0248</v>
      </c>
      <c r="H252" s="5" t="str">
        <f>SUBSTITUTE(фильтр!I249, "про,", "")</f>
        <v xml:space="preserve"> надання, інформації</v>
      </c>
      <c r="I252" s="1" t="s">
        <v>15</v>
      </c>
      <c r="J252" s="47" t="s">
        <v>124</v>
      </c>
      <c r="K252" s="61" t="str">
        <f t="shared" ref="K252:K271" si="52">J252</f>
        <v>Департамент АПР Сумської ОДА</v>
      </c>
      <c r="L252" s="62">
        <f t="shared" ref="L252:L271" si="53">F252+1</f>
        <v>43504</v>
      </c>
      <c r="M252" s="60"/>
      <c r="N252" s="4" t="s">
        <v>20</v>
      </c>
      <c r="O252" s="4" t="s">
        <v>20</v>
      </c>
    </row>
    <row r="253" spans="1:15" ht="30" x14ac:dyDescent="0.25">
      <c r="A253" s="26" t="s">
        <v>23</v>
      </c>
      <c r="B253" s="24" t="s">
        <v>289</v>
      </c>
      <c r="C253" s="57">
        <f t="shared" si="50"/>
        <v>249</v>
      </c>
      <c r="D253" s="45" t="s">
        <v>14</v>
      </c>
      <c r="E253" s="58" t="s">
        <v>1191</v>
      </c>
      <c r="F253" s="54">
        <v>43503</v>
      </c>
      <c r="G253" s="59" t="str">
        <f t="shared" si="51"/>
        <v>01-16/0249</v>
      </c>
      <c r="H253" s="5" t="str">
        <f>SUBSTITUTE(фильтр!I250, "про,", "")</f>
        <v xml:space="preserve"> надання, інформації</v>
      </c>
      <c r="I253" s="1" t="s">
        <v>15</v>
      </c>
      <c r="J253" s="47" t="s">
        <v>124</v>
      </c>
      <c r="K253" s="61" t="str">
        <f t="shared" si="52"/>
        <v>Департамент АПР Сумської ОДА</v>
      </c>
      <c r="L253" s="62">
        <f t="shared" si="53"/>
        <v>43504</v>
      </c>
      <c r="M253" s="60"/>
      <c r="N253" s="4" t="s">
        <v>20</v>
      </c>
      <c r="O253" s="4" t="s">
        <v>20</v>
      </c>
    </row>
    <row r="254" spans="1:15" ht="30" x14ac:dyDescent="0.25">
      <c r="A254" s="26" t="s">
        <v>23</v>
      </c>
      <c r="B254" s="24" t="s">
        <v>290</v>
      </c>
      <c r="C254" s="57">
        <f t="shared" si="50"/>
        <v>250</v>
      </c>
      <c r="D254" s="45" t="s">
        <v>14</v>
      </c>
      <c r="E254" s="58" t="s">
        <v>1394</v>
      </c>
      <c r="F254" s="54">
        <v>43503</v>
      </c>
      <c r="G254" s="59" t="str">
        <f t="shared" si="51"/>
        <v>01-16/0250</v>
      </c>
      <c r="H254" s="5" t="str">
        <f>SUBSTITUTE(фильтр!I251, "про,", "")</f>
        <v xml:space="preserve"> участь, у, семінарі</v>
      </c>
      <c r="I254" s="1" t="s">
        <v>15</v>
      </c>
      <c r="J254" s="47" t="s">
        <v>124</v>
      </c>
      <c r="K254" s="61" t="str">
        <f t="shared" si="52"/>
        <v>Департамент АПР Сумської ОДА</v>
      </c>
      <c r="L254" s="62">
        <f t="shared" si="53"/>
        <v>43504</v>
      </c>
      <c r="M254" s="60"/>
      <c r="N254" s="4" t="s">
        <v>20</v>
      </c>
      <c r="O254" s="4" t="s">
        <v>20</v>
      </c>
    </row>
    <row r="255" spans="1:15" ht="30" x14ac:dyDescent="0.25">
      <c r="A255" s="26" t="s">
        <v>123</v>
      </c>
      <c r="B255" s="24" t="s">
        <v>291</v>
      </c>
      <c r="C255" s="57">
        <f t="shared" si="50"/>
        <v>251</v>
      </c>
      <c r="D255" s="45" t="s">
        <v>14</v>
      </c>
      <c r="E255" s="58" t="s">
        <v>1395</v>
      </c>
      <c r="F255" s="54">
        <v>43504</v>
      </c>
      <c r="G255" s="59" t="str">
        <f t="shared" si="51"/>
        <v>01-13/0251</v>
      </c>
      <c r="H255" s="5" t="str">
        <f>SUBSTITUTE(фильтр!I252, "про,", "")</f>
        <v xml:space="preserve"> зміни, Програми</v>
      </c>
      <c r="I255" s="1" t="s">
        <v>15</v>
      </c>
      <c r="J255" s="47" t="s">
        <v>124</v>
      </c>
      <c r="K255" s="61" t="str">
        <f t="shared" si="52"/>
        <v>Департамент АПР Сумської ОДА</v>
      </c>
      <c r="L255" s="62">
        <f t="shared" si="53"/>
        <v>43505</v>
      </c>
      <c r="M255" s="60"/>
      <c r="N255" s="4" t="s">
        <v>20</v>
      </c>
      <c r="O255" s="4" t="s">
        <v>20</v>
      </c>
    </row>
    <row r="256" spans="1:15" ht="30" x14ac:dyDescent="0.25">
      <c r="A256" s="26" t="s">
        <v>122</v>
      </c>
      <c r="B256" s="24" t="s">
        <v>292</v>
      </c>
      <c r="C256" s="57">
        <f t="shared" si="50"/>
        <v>252</v>
      </c>
      <c r="D256" s="45" t="s">
        <v>14</v>
      </c>
      <c r="E256" s="58" t="s">
        <v>1396</v>
      </c>
      <c r="F256" s="54">
        <v>43504</v>
      </c>
      <c r="G256" s="59" t="str">
        <f t="shared" si="51"/>
        <v>01-18/0252</v>
      </c>
      <c r="H256" s="5" t="str">
        <f>SUBSTITUTE(фильтр!I253, "про,", "")</f>
        <v>відповідь, на, звернення, Попова</v>
      </c>
      <c r="I256" s="1" t="s">
        <v>15</v>
      </c>
      <c r="J256" s="47" t="s">
        <v>124</v>
      </c>
      <c r="K256" s="61" t="str">
        <f t="shared" si="52"/>
        <v>Департамент АПР Сумської ОДА</v>
      </c>
      <c r="L256" s="62">
        <f t="shared" si="53"/>
        <v>43505</v>
      </c>
      <c r="M256" s="60"/>
      <c r="N256" s="4" t="s">
        <v>20</v>
      </c>
      <c r="O256" s="4" t="s">
        <v>20</v>
      </c>
    </row>
    <row r="257" spans="1:15" ht="30" x14ac:dyDescent="0.25">
      <c r="A257" s="26" t="s">
        <v>21</v>
      </c>
      <c r="B257" s="24" t="s">
        <v>293</v>
      </c>
      <c r="C257" s="57">
        <f t="shared" si="50"/>
        <v>253</v>
      </c>
      <c r="D257" s="45" t="s">
        <v>14</v>
      </c>
      <c r="E257" s="58" t="s">
        <v>1282</v>
      </c>
      <c r="F257" s="54">
        <v>43507</v>
      </c>
      <c r="G257" s="59" t="str">
        <f t="shared" si="51"/>
        <v>01-17/0253</v>
      </c>
      <c r="H257" s="5" t="str">
        <f>SUBSTITUTE(фильтр!I254, "про,", "")</f>
        <v xml:space="preserve"> надання, Договору</v>
      </c>
      <c r="I257" s="1" t="s">
        <v>15</v>
      </c>
      <c r="J257" s="47" t="s">
        <v>124</v>
      </c>
      <c r="K257" s="61" t="str">
        <f t="shared" si="52"/>
        <v>Департамент АПР Сумської ОДА</v>
      </c>
      <c r="L257" s="62">
        <f t="shared" si="53"/>
        <v>43508</v>
      </c>
      <c r="M257" s="60"/>
      <c r="N257" s="4" t="s">
        <v>20</v>
      </c>
      <c r="O257" s="4" t="s">
        <v>20</v>
      </c>
    </row>
    <row r="258" spans="1:15" ht="30" x14ac:dyDescent="0.25">
      <c r="A258" s="26" t="s">
        <v>21</v>
      </c>
      <c r="B258" s="24" t="s">
        <v>294</v>
      </c>
      <c r="C258" s="57">
        <f t="shared" si="50"/>
        <v>254</v>
      </c>
      <c r="D258" s="45" t="s">
        <v>14</v>
      </c>
      <c r="E258" s="58" t="s">
        <v>1282</v>
      </c>
      <c r="F258" s="54">
        <v>43507</v>
      </c>
      <c r="G258" s="59" t="str">
        <f t="shared" si="51"/>
        <v>01-17/0254</v>
      </c>
      <c r="H258" s="5" t="str">
        <f>SUBSTITUTE(фильтр!I255, "про,", "")</f>
        <v xml:space="preserve"> надання, Договору</v>
      </c>
      <c r="I258" s="1" t="s">
        <v>15</v>
      </c>
      <c r="J258" s="47" t="s">
        <v>124</v>
      </c>
      <c r="K258" s="61" t="str">
        <f t="shared" si="52"/>
        <v>Департамент АПР Сумської ОДА</v>
      </c>
      <c r="L258" s="62">
        <f t="shared" si="53"/>
        <v>43508</v>
      </c>
      <c r="M258" s="60"/>
      <c r="N258" s="4" t="s">
        <v>20</v>
      </c>
      <c r="O258" s="4" t="s">
        <v>20</v>
      </c>
    </row>
    <row r="259" spans="1:15" ht="30" x14ac:dyDescent="0.25">
      <c r="A259" s="26" t="s">
        <v>23</v>
      </c>
      <c r="B259" s="24" t="s">
        <v>295</v>
      </c>
      <c r="C259" s="57">
        <f t="shared" si="50"/>
        <v>255</v>
      </c>
      <c r="D259" s="45" t="s">
        <v>14</v>
      </c>
      <c r="E259" s="58" t="s">
        <v>1397</v>
      </c>
      <c r="F259" s="54">
        <v>43507</v>
      </c>
      <c r="G259" s="59" t="str">
        <f t="shared" si="51"/>
        <v>01-16/0255</v>
      </c>
      <c r="H259" s="5" t="str">
        <f>SUBSTITUTE(фильтр!I256, "про,", "")</f>
        <v xml:space="preserve"> основні, досягнення</v>
      </c>
      <c r="I259" s="1" t="s">
        <v>15</v>
      </c>
      <c r="J259" s="47" t="s">
        <v>124</v>
      </c>
      <c r="K259" s="61" t="str">
        <f t="shared" si="52"/>
        <v>Департамент АПР Сумської ОДА</v>
      </c>
      <c r="L259" s="62">
        <f t="shared" si="53"/>
        <v>43508</v>
      </c>
      <c r="M259" s="60"/>
      <c r="N259" s="4" t="s">
        <v>20</v>
      </c>
      <c r="O259" s="4" t="s">
        <v>20</v>
      </c>
    </row>
    <row r="260" spans="1:15" ht="45" x14ac:dyDescent="0.25">
      <c r="A260" s="26" t="s">
        <v>123</v>
      </c>
      <c r="B260" s="24" t="s">
        <v>296</v>
      </c>
      <c r="C260" s="57">
        <f t="shared" si="50"/>
        <v>256</v>
      </c>
      <c r="D260" s="45" t="s">
        <v>14</v>
      </c>
      <c r="E260" s="58" t="s">
        <v>1398</v>
      </c>
      <c r="F260" s="54">
        <v>43507</v>
      </c>
      <c r="G260" s="59" t="str">
        <f t="shared" si="51"/>
        <v>01-13/0256</v>
      </c>
      <c r="H260" s="5" t="str">
        <f>SUBSTITUTE(фильтр!I257, "про,", "")</f>
        <v xml:space="preserve"> потребу, у, професійному, начанні, у, 2019, році</v>
      </c>
      <c r="I260" s="1" t="s">
        <v>15</v>
      </c>
      <c r="J260" s="47" t="s">
        <v>124</v>
      </c>
      <c r="K260" s="61" t="str">
        <f t="shared" si="52"/>
        <v>Департамент АПР Сумської ОДА</v>
      </c>
      <c r="L260" s="62">
        <f t="shared" si="53"/>
        <v>43508</v>
      </c>
      <c r="M260" s="60"/>
      <c r="N260" s="4" t="s">
        <v>20</v>
      </c>
      <c r="O260" s="4" t="s">
        <v>20</v>
      </c>
    </row>
    <row r="261" spans="1:15" ht="30" x14ac:dyDescent="0.25">
      <c r="A261" s="26" t="s">
        <v>24</v>
      </c>
      <c r="B261" s="24" t="s">
        <v>297</v>
      </c>
      <c r="C261" s="57">
        <f t="shared" si="50"/>
        <v>257</v>
      </c>
      <c r="D261" s="45" t="s">
        <v>14</v>
      </c>
      <c r="E261" s="58" t="s">
        <v>1399</v>
      </c>
      <c r="F261" s="54">
        <v>43507</v>
      </c>
      <c r="G261" s="59" t="str">
        <f t="shared" si="51"/>
        <v>01-19/0257</v>
      </c>
      <c r="H261" s="5" t="str">
        <f>SUBSTITUTE(фильтр!I258, "про,", "")</f>
        <v xml:space="preserve">відповідь, на, запит, </v>
      </c>
      <c r="I261" s="1" t="s">
        <v>15</v>
      </c>
      <c r="J261" s="47" t="s">
        <v>124</v>
      </c>
      <c r="K261" s="61" t="str">
        <f t="shared" si="52"/>
        <v>Департамент АПР Сумської ОДА</v>
      </c>
      <c r="L261" s="62">
        <f t="shared" si="53"/>
        <v>43508</v>
      </c>
      <c r="M261" s="60"/>
      <c r="N261" s="4" t="s">
        <v>20</v>
      </c>
      <c r="O261" s="4" t="s">
        <v>20</v>
      </c>
    </row>
    <row r="262" spans="1:15" ht="30" x14ac:dyDescent="0.25">
      <c r="A262" s="26"/>
      <c r="B262" s="24"/>
      <c r="C262" s="57">
        <f>C261+1</f>
        <v>258</v>
      </c>
      <c r="D262" s="45" t="s">
        <v>1400</v>
      </c>
      <c r="E262" s="56" t="s">
        <v>1402</v>
      </c>
      <c r="F262" s="54">
        <v>43469</v>
      </c>
      <c r="G262" s="64" t="s">
        <v>1401</v>
      </c>
      <c r="H262" s="5" t="str">
        <f>SUBSTITUTE(фильтр!I259, "про,", "")</f>
        <v xml:space="preserve"> внесення, змін, наказу, ДАПР, СОДА, </v>
      </c>
      <c r="I262" s="1" t="s">
        <v>15</v>
      </c>
      <c r="J262" s="47" t="s">
        <v>124</v>
      </c>
      <c r="K262" s="61" t="str">
        <f t="shared" ref="K262:K270" si="54">J262</f>
        <v>Департамент АПР Сумської ОДА</v>
      </c>
      <c r="L262" s="62">
        <f t="shared" ref="L262:L270" si="55">F262+1</f>
        <v>43470</v>
      </c>
      <c r="M262" s="60"/>
      <c r="N262" s="4" t="s">
        <v>20</v>
      </c>
      <c r="O262" s="4" t="s">
        <v>20</v>
      </c>
    </row>
    <row r="263" spans="1:15" ht="60" x14ac:dyDescent="0.25">
      <c r="A263" s="26"/>
      <c r="B263" s="24"/>
      <c r="C263" s="57">
        <f>C262+1</f>
        <v>259</v>
      </c>
      <c r="D263" s="45" t="s">
        <v>1400</v>
      </c>
      <c r="E263" s="56" t="s">
        <v>1403</v>
      </c>
      <c r="F263" s="54">
        <v>43475</v>
      </c>
      <c r="G263" s="64" t="s">
        <v>1404</v>
      </c>
      <c r="H263" s="5" t="str">
        <f>SUBSTITUTE(фильтр!I260, "про,", "")</f>
        <v xml:space="preserve"> перелік, документів,, проходження, яких, продовжується, у, паперовій, формі</v>
      </c>
      <c r="I263" s="1" t="s">
        <v>15</v>
      </c>
      <c r="J263" s="47" t="s">
        <v>124</v>
      </c>
      <c r="K263" s="61" t="str">
        <f t="shared" si="54"/>
        <v>Департамент АПР Сумської ОДА</v>
      </c>
      <c r="L263" s="62">
        <f t="shared" si="55"/>
        <v>43476</v>
      </c>
      <c r="M263" s="60"/>
      <c r="N263" s="4" t="s">
        <v>20</v>
      </c>
      <c r="O263" s="4" t="s">
        <v>20</v>
      </c>
    </row>
    <row r="264" spans="1:15" ht="30" x14ac:dyDescent="0.25">
      <c r="A264" s="26"/>
      <c r="B264" s="24"/>
      <c r="C264" s="57">
        <f>C262+1</f>
        <v>259</v>
      </c>
      <c r="D264" s="45" t="s">
        <v>1400</v>
      </c>
      <c r="E264" s="56" t="s">
        <v>1402</v>
      </c>
      <c r="F264" s="54">
        <v>43475</v>
      </c>
      <c r="G264" s="64" t="s">
        <v>1405</v>
      </c>
      <c r="H264" s="5" t="str">
        <f>SUBSTITUTE(фильтр!I261, "про,", "")</f>
        <v xml:space="preserve"> внесення, змін, наказу, ДАПР, СОДА, </v>
      </c>
      <c r="I264" s="1" t="s">
        <v>15</v>
      </c>
      <c r="J264" s="47" t="s">
        <v>124</v>
      </c>
      <c r="K264" s="61" t="str">
        <f t="shared" si="54"/>
        <v>Департамент АПР Сумської ОДА</v>
      </c>
      <c r="L264" s="62">
        <f t="shared" si="55"/>
        <v>43476</v>
      </c>
      <c r="M264" s="60"/>
      <c r="N264" s="4" t="s">
        <v>20</v>
      </c>
      <c r="O264" s="4" t="s">
        <v>20</v>
      </c>
    </row>
    <row r="265" spans="1:15" ht="60" x14ac:dyDescent="0.25">
      <c r="A265" s="26"/>
      <c r="B265" s="24"/>
      <c r="C265" s="57">
        <f>C262+1</f>
        <v>259</v>
      </c>
      <c r="D265" s="45" t="s">
        <v>1400</v>
      </c>
      <c r="E265" s="56" t="s">
        <v>1406</v>
      </c>
      <c r="F265" s="54">
        <v>43475</v>
      </c>
      <c r="G265" s="64" t="s">
        <v>1407</v>
      </c>
      <c r="H265" s="5" t="str">
        <f>SUBSTITUTE(фильтр!I262, "про,", "")</f>
        <v xml:space="preserve"> виготовлення,, викорпистання, зберігання, печаток, і, штімпів</v>
      </c>
      <c r="I265" s="1" t="s">
        <v>15</v>
      </c>
      <c r="J265" s="47" t="s">
        <v>124</v>
      </c>
      <c r="K265" s="61" t="str">
        <f t="shared" si="54"/>
        <v>Департамент АПР Сумської ОДА</v>
      </c>
      <c r="L265" s="62">
        <f t="shared" si="55"/>
        <v>43476</v>
      </c>
      <c r="M265" s="60"/>
      <c r="N265" s="4" t="s">
        <v>20</v>
      </c>
      <c r="O265" s="4" t="s">
        <v>20</v>
      </c>
    </row>
    <row r="266" spans="1:15" ht="90" x14ac:dyDescent="0.25">
      <c r="A266" s="26"/>
      <c r="B266" s="24"/>
      <c r="C266" s="57">
        <f>C262+1</f>
        <v>259</v>
      </c>
      <c r="D266" s="45" t="s">
        <v>1400</v>
      </c>
      <c r="E266" s="56" t="s">
        <v>1408</v>
      </c>
      <c r="F266" s="54">
        <v>43476</v>
      </c>
      <c r="G266" s="64" t="s">
        <v>1409</v>
      </c>
      <c r="H266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6" s="1" t="s">
        <v>15</v>
      </c>
      <c r="J266" s="47" t="s">
        <v>124</v>
      </c>
      <c r="K266" s="61" t="str">
        <f t="shared" si="54"/>
        <v>Департамент АПР Сумської ОДА</v>
      </c>
      <c r="L266" s="62">
        <f t="shared" si="55"/>
        <v>43477</v>
      </c>
      <c r="M266" s="60"/>
      <c r="N266" s="4" t="s">
        <v>20</v>
      </c>
      <c r="O266" s="4" t="s">
        <v>20</v>
      </c>
    </row>
    <row r="267" spans="1:15" ht="30" x14ac:dyDescent="0.25">
      <c r="A267" s="26"/>
      <c r="B267" s="24"/>
      <c r="C267" s="57">
        <f>C262+1</f>
        <v>259</v>
      </c>
      <c r="D267" s="45" t="s">
        <v>1400</v>
      </c>
      <c r="E267" s="56" t="s">
        <v>1402</v>
      </c>
      <c r="F267" s="54">
        <v>43489</v>
      </c>
      <c r="G267" s="64" t="s">
        <v>1410</v>
      </c>
      <c r="H267" s="5" t="str">
        <f>SUBSTITUTE(фильтр!I264, "про,", "")</f>
        <v xml:space="preserve"> внесення, змін, наказу, ДАПР, СОДА, </v>
      </c>
      <c r="I267" s="1" t="s">
        <v>15</v>
      </c>
      <c r="J267" s="47" t="s">
        <v>124</v>
      </c>
      <c r="K267" s="61" t="str">
        <f t="shared" si="54"/>
        <v>Департамент АПР Сумської ОДА</v>
      </c>
      <c r="L267" s="62">
        <f t="shared" si="55"/>
        <v>43490</v>
      </c>
      <c r="M267" s="60"/>
      <c r="N267" s="4" t="s">
        <v>20</v>
      </c>
      <c r="O267" s="4" t="s">
        <v>20</v>
      </c>
    </row>
    <row r="268" spans="1:15" ht="30" x14ac:dyDescent="0.25">
      <c r="A268" s="26"/>
      <c r="B268" s="24"/>
      <c r="C268" s="57">
        <f>C262+1</f>
        <v>259</v>
      </c>
      <c r="D268" s="45" t="s">
        <v>1400</v>
      </c>
      <c r="E268" s="56" t="s">
        <v>1411</v>
      </c>
      <c r="F268" s="54">
        <v>43490</v>
      </c>
      <c r="G268" s="64" t="s">
        <v>1412</v>
      </c>
      <c r="H268" s="5" t="str">
        <f>SUBSTITUTE(фильтр!I265, "про,", "")</f>
        <v xml:space="preserve"> перенесеня, робочих, днів</v>
      </c>
      <c r="I268" s="1" t="s">
        <v>15</v>
      </c>
      <c r="J268" s="47" t="s">
        <v>124</v>
      </c>
      <c r="K268" s="61" t="str">
        <f t="shared" si="54"/>
        <v>Департамент АПР Сумської ОДА</v>
      </c>
      <c r="L268" s="62">
        <f t="shared" si="55"/>
        <v>43491</v>
      </c>
      <c r="M268" s="60"/>
      <c r="N268" s="4" t="s">
        <v>20</v>
      </c>
      <c r="O268" s="4" t="s">
        <v>20</v>
      </c>
    </row>
    <row r="269" spans="1:15" ht="90" x14ac:dyDescent="0.25">
      <c r="A269" s="26"/>
      <c r="B269" s="24"/>
      <c r="C269" s="57">
        <f>C262+1</f>
        <v>259</v>
      </c>
      <c r="D269" s="45" t="s">
        <v>1400</v>
      </c>
      <c r="E269" s="56" t="s">
        <v>1413</v>
      </c>
      <c r="F269" s="54">
        <v>43503</v>
      </c>
      <c r="G269" s="64" t="s">
        <v>1414</v>
      </c>
      <c r="H269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9" s="1" t="s">
        <v>15</v>
      </c>
      <c r="J269" s="47" t="s">
        <v>124</v>
      </c>
      <c r="K269" s="61" t="str">
        <f t="shared" si="54"/>
        <v>Департамент АПР Сумської ОДА</v>
      </c>
      <c r="L269" s="62">
        <f t="shared" si="55"/>
        <v>43504</v>
      </c>
      <c r="M269" s="60"/>
      <c r="N269" s="4" t="s">
        <v>20</v>
      </c>
      <c r="O269" s="4" t="s">
        <v>20</v>
      </c>
    </row>
    <row r="270" spans="1:15" ht="60" x14ac:dyDescent="0.25">
      <c r="A270" s="26"/>
      <c r="B270" s="24"/>
      <c r="C270" s="57">
        <f>C262+1</f>
        <v>259</v>
      </c>
      <c r="D270" s="45" t="s">
        <v>1400</v>
      </c>
      <c r="E270" s="56" t="s">
        <v>1415</v>
      </c>
      <c r="F270" s="54">
        <v>43507</v>
      </c>
      <c r="G270" s="64" t="s">
        <v>1416</v>
      </c>
      <c r="H270" s="5" t="str">
        <f>SUBSTITUTE(фильтр!I267, "про,", "")</f>
        <v xml:space="preserve"> затвердження, плану, заходів, , із, запобігання, , корупції, в, ДАПР, на, 2019, рік</v>
      </c>
      <c r="I270" s="1" t="s">
        <v>15</v>
      </c>
      <c r="J270" s="47" t="s">
        <v>124</v>
      </c>
      <c r="K270" s="61" t="str">
        <f t="shared" si="54"/>
        <v>Департамент АПР Сумської ОДА</v>
      </c>
      <c r="L270" s="62">
        <f t="shared" si="55"/>
        <v>43508</v>
      </c>
      <c r="M270" s="60"/>
      <c r="N270" s="4" t="s">
        <v>20</v>
      </c>
      <c r="O270" s="4" t="s">
        <v>20</v>
      </c>
    </row>
    <row r="271" spans="1:15" ht="45" x14ac:dyDescent="0.25">
      <c r="A271" s="26" t="s">
        <v>21</v>
      </c>
      <c r="B271" s="24" t="s">
        <v>298</v>
      </c>
      <c r="C271" s="57">
        <f>C261+1</f>
        <v>258</v>
      </c>
      <c r="D271" s="65" t="s">
        <v>1417</v>
      </c>
      <c r="E271" s="56" t="s">
        <v>1418</v>
      </c>
      <c r="F271" s="54">
        <v>43507</v>
      </c>
      <c r="G271" s="59" t="str">
        <f t="shared" si="51"/>
        <v>01-17/0258</v>
      </c>
      <c r="H271" s="5" t="str">
        <f>SUBSTITUTE(фильтр!I268, "про,", "")</f>
        <v>заява, на, видачу, , копії, судового, рішення</v>
      </c>
      <c r="I271" s="1" t="s">
        <v>15</v>
      </c>
      <c r="J271" s="47" t="s">
        <v>124</v>
      </c>
      <c r="K271" s="61" t="str">
        <f t="shared" si="52"/>
        <v>Департамент АПР Сумської ОДА</v>
      </c>
      <c r="L271" s="62">
        <f t="shared" si="53"/>
        <v>43508</v>
      </c>
      <c r="M271" s="60"/>
      <c r="N271" s="4" t="s">
        <v>20</v>
      </c>
      <c r="O271" s="4" t="s">
        <v>20</v>
      </c>
    </row>
    <row r="272" spans="1:15" ht="45" x14ac:dyDescent="0.25">
      <c r="A272" s="26" t="s">
        <v>123</v>
      </c>
      <c r="B272" s="24" t="s">
        <v>299</v>
      </c>
      <c r="C272" s="57">
        <f>C271+1</f>
        <v>259</v>
      </c>
      <c r="D272" s="65" t="s">
        <v>1417</v>
      </c>
      <c r="E272" s="56" t="s">
        <v>1220</v>
      </c>
      <c r="F272" s="54">
        <v>43507</v>
      </c>
      <c r="G272" s="59" t="str">
        <f>(A272&amp;"/"&amp;B272)</f>
        <v>01-13/0259</v>
      </c>
      <c r="H272" s="5" t="str">
        <f>SUBSTITUTE(фильтр!I269, "про,", "")</f>
        <v>на, виконання, протоколу, №1, 06.03.2018</v>
      </c>
      <c r="I272" s="1" t="s">
        <v>15</v>
      </c>
      <c r="J272" s="47" t="s">
        <v>124</v>
      </c>
      <c r="K272" s="61" t="str">
        <f>J272</f>
        <v>Департамент АПР Сумської ОДА</v>
      </c>
      <c r="L272" s="62">
        <f>F272+1</f>
        <v>43508</v>
      </c>
      <c r="M272" s="60"/>
      <c r="N272" s="4" t="s">
        <v>20</v>
      </c>
      <c r="O272" s="4" t="s">
        <v>20</v>
      </c>
    </row>
    <row r="273" spans="1:15" ht="30" x14ac:dyDescent="0.25">
      <c r="A273" s="26" t="s">
        <v>24</v>
      </c>
      <c r="B273" s="24" t="s">
        <v>300</v>
      </c>
      <c r="C273" s="57">
        <f t="shared" ref="C273:C275" si="56">C272+1</f>
        <v>260</v>
      </c>
      <c r="D273" s="65" t="s">
        <v>1417</v>
      </c>
      <c r="E273" s="56" t="s">
        <v>1419</v>
      </c>
      <c r="F273" s="54">
        <v>43507</v>
      </c>
      <c r="G273" s="59" t="str">
        <f t="shared" ref="G273:G275" si="57">(A273&amp;"/"&amp;B273)</f>
        <v>01-19/0260</v>
      </c>
      <c r="H273" s="5" t="str">
        <f>SUBSTITUTE(фильтр!I270, "про,", "")</f>
        <v>відповідь, на, запит</v>
      </c>
      <c r="I273" s="1" t="s">
        <v>15</v>
      </c>
      <c r="J273" s="47" t="s">
        <v>124</v>
      </c>
      <c r="K273" s="61" t="str">
        <f t="shared" ref="K273:K275" si="58">J273</f>
        <v>Департамент АПР Сумської ОДА</v>
      </c>
      <c r="L273" s="62">
        <f t="shared" ref="L273:L275" si="59">F273+1</f>
        <v>43508</v>
      </c>
      <c r="M273" s="60"/>
      <c r="N273" s="4" t="s">
        <v>20</v>
      </c>
      <c r="O273" s="4" t="s">
        <v>20</v>
      </c>
    </row>
    <row r="274" spans="1:15" ht="30" x14ac:dyDescent="0.25">
      <c r="A274" s="26" t="s">
        <v>23</v>
      </c>
      <c r="B274" s="24" t="s">
        <v>301</v>
      </c>
      <c r="C274" s="57">
        <f t="shared" si="56"/>
        <v>261</v>
      </c>
      <c r="D274" s="65" t="s">
        <v>1417</v>
      </c>
      <c r="E274" s="56" t="s">
        <v>1420</v>
      </c>
      <c r="F274" s="54">
        <v>43507</v>
      </c>
      <c r="G274" s="59" t="str">
        <f t="shared" si="57"/>
        <v>01-16/0261</v>
      </c>
      <c r="H274" s="5" t="str">
        <f>SUBSTITUTE(фильтр!I271, "про,", "")</f>
        <v>кандидатура, складу, , комісії</v>
      </c>
      <c r="I274" s="1" t="s">
        <v>15</v>
      </c>
      <c r="J274" s="47" t="s">
        <v>124</v>
      </c>
      <c r="K274" s="61" t="str">
        <f t="shared" si="58"/>
        <v>Департамент АПР Сумської ОДА</v>
      </c>
      <c r="L274" s="62">
        <f t="shared" si="59"/>
        <v>43508</v>
      </c>
      <c r="M274" s="60"/>
      <c r="N274" s="4" t="s">
        <v>20</v>
      </c>
      <c r="O274" s="4" t="s">
        <v>20</v>
      </c>
    </row>
    <row r="275" spans="1:15" ht="30" x14ac:dyDescent="0.25">
      <c r="A275" s="26" t="s">
        <v>122</v>
      </c>
      <c r="B275" s="24" t="s">
        <v>302</v>
      </c>
      <c r="C275" s="57">
        <f t="shared" si="56"/>
        <v>262</v>
      </c>
      <c r="D275" s="65" t="s">
        <v>1417</v>
      </c>
      <c r="E275" s="56" t="s">
        <v>1191</v>
      </c>
      <c r="F275" s="54">
        <v>43507</v>
      </c>
      <c r="G275" s="59" t="str">
        <f t="shared" si="57"/>
        <v>01-18/0262</v>
      </c>
      <c r="H275" s="5" t="str">
        <f>SUBSTITUTE(фильтр!I272, "про,", "")</f>
        <v xml:space="preserve"> надання, інформації</v>
      </c>
      <c r="I275" s="1" t="s">
        <v>15</v>
      </c>
      <c r="J275" s="47" t="s">
        <v>124</v>
      </c>
      <c r="K275" s="61" t="str">
        <f t="shared" si="58"/>
        <v>Департамент АПР Сумської ОДА</v>
      </c>
      <c r="L275" s="62">
        <f t="shared" si="59"/>
        <v>43508</v>
      </c>
      <c r="M275" s="60"/>
      <c r="N275" s="4" t="s">
        <v>20</v>
      </c>
      <c r="O275" s="4" t="s">
        <v>20</v>
      </c>
    </row>
    <row r="276" spans="1:15" ht="30" x14ac:dyDescent="0.25">
      <c r="A276" s="26" t="s">
        <v>1186</v>
      </c>
      <c r="B276" s="24" t="s">
        <v>303</v>
      </c>
      <c r="C276" s="57">
        <f t="shared" ref="C276:C292" si="60">C275+1</f>
        <v>263</v>
      </c>
      <c r="D276" s="65" t="s">
        <v>1417</v>
      </c>
      <c r="E276" s="56" t="s">
        <v>1421</v>
      </c>
      <c r="F276" s="63">
        <v>43507</v>
      </c>
      <c r="G276" s="59" t="str">
        <f t="shared" ref="G276:G292" si="61">(A276&amp;"/"&amp;B276)</f>
        <v>01-11/0263</v>
      </c>
      <c r="H276" s="5" t="str">
        <f>SUBSTITUTE(фильтр!I273, "про,", "")</f>
        <v xml:space="preserve"> резонансні, події</v>
      </c>
      <c r="I276" s="1" t="s">
        <v>15</v>
      </c>
      <c r="J276" s="47" t="s">
        <v>124</v>
      </c>
      <c r="K276" s="61" t="str">
        <f t="shared" ref="K276:K292" si="62">J276</f>
        <v>Департамент АПР Сумської ОДА</v>
      </c>
      <c r="L276" s="62">
        <f t="shared" ref="L276:L292" si="63">F276+1</f>
        <v>43508</v>
      </c>
      <c r="M276" s="60"/>
      <c r="N276" s="4" t="s">
        <v>20</v>
      </c>
      <c r="O276" s="4" t="s">
        <v>20</v>
      </c>
    </row>
    <row r="277" spans="1:15" ht="30" x14ac:dyDescent="0.25">
      <c r="A277" s="26" t="s">
        <v>1186</v>
      </c>
      <c r="B277" s="24" t="s">
        <v>304</v>
      </c>
      <c r="C277" s="57">
        <f t="shared" si="60"/>
        <v>264</v>
      </c>
      <c r="D277" s="65" t="s">
        <v>1417</v>
      </c>
      <c r="E277" s="56" t="s">
        <v>1241</v>
      </c>
      <c r="F277" s="63">
        <v>43508</v>
      </c>
      <c r="G277" s="59" t="str">
        <f t="shared" si="61"/>
        <v>01-11/0264</v>
      </c>
      <c r="H277" s="5" t="str">
        <f>SUBSTITUTE(фильтр!I274, "про,", "")</f>
        <v xml:space="preserve"> придбання, техніки</v>
      </c>
      <c r="I277" s="1" t="s">
        <v>15</v>
      </c>
      <c r="J277" s="47" t="s">
        <v>124</v>
      </c>
      <c r="K277" s="61" t="str">
        <f t="shared" si="62"/>
        <v>Департамент АПР Сумської ОДА</v>
      </c>
      <c r="L277" s="62">
        <f t="shared" si="63"/>
        <v>43509</v>
      </c>
      <c r="M277" s="60"/>
      <c r="N277" s="4" t="s">
        <v>20</v>
      </c>
      <c r="O277" s="4" t="s">
        <v>20</v>
      </c>
    </row>
    <row r="278" spans="1:15" ht="45" x14ac:dyDescent="0.25">
      <c r="A278" s="26" t="s">
        <v>1186</v>
      </c>
      <c r="B278" s="24" t="s">
        <v>305</v>
      </c>
      <c r="C278" s="57">
        <f t="shared" si="60"/>
        <v>265</v>
      </c>
      <c r="D278" s="65" t="s">
        <v>1417</v>
      </c>
      <c r="E278" s="56" t="s">
        <v>1422</v>
      </c>
      <c r="F278" s="63">
        <v>43508</v>
      </c>
      <c r="G278" s="59" t="str">
        <f t="shared" si="61"/>
        <v>01-11/0265</v>
      </c>
      <c r="H278" s="5" t="str">
        <f>SUBSTITUTE(фильтр!I275, "про,", "")</f>
        <v xml:space="preserve"> надання, проблемних, пи, тань, підтримки, фермерства</v>
      </c>
      <c r="I278" s="1" t="s">
        <v>15</v>
      </c>
      <c r="J278" s="47" t="s">
        <v>124</v>
      </c>
      <c r="K278" s="61" t="str">
        <f t="shared" si="62"/>
        <v>Департамент АПР Сумської ОДА</v>
      </c>
      <c r="L278" s="62">
        <f t="shared" si="63"/>
        <v>43509</v>
      </c>
      <c r="M278" s="60"/>
      <c r="N278" s="4" t="s">
        <v>20</v>
      </c>
      <c r="O278" s="4" t="s">
        <v>20</v>
      </c>
    </row>
    <row r="279" spans="1:15" ht="30" x14ac:dyDescent="0.25">
      <c r="A279" s="26" t="s">
        <v>123</v>
      </c>
      <c r="B279" s="24" t="s">
        <v>306</v>
      </c>
      <c r="C279" s="57">
        <f t="shared" si="60"/>
        <v>266</v>
      </c>
      <c r="D279" s="65" t="s">
        <v>1417</v>
      </c>
      <c r="E279" s="56" t="s">
        <v>1423</v>
      </c>
      <c r="F279" s="63">
        <v>43508</v>
      </c>
      <c r="G279" s="59" t="str">
        <f t="shared" si="61"/>
        <v>01-13/0266</v>
      </c>
      <c r="H279" s="5" t="str">
        <f>SUBSTITUTE(фильтр!I276, "про,", "")</f>
        <v xml:space="preserve"> підтримку, клопотання</v>
      </c>
      <c r="I279" s="1" t="s">
        <v>15</v>
      </c>
      <c r="J279" s="47" t="s">
        <v>124</v>
      </c>
      <c r="K279" s="61" t="str">
        <f t="shared" si="62"/>
        <v>Департамент АПР Сумської ОДА</v>
      </c>
      <c r="L279" s="62">
        <f t="shared" si="63"/>
        <v>43509</v>
      </c>
      <c r="M279" s="60"/>
      <c r="N279" s="4" t="s">
        <v>20</v>
      </c>
      <c r="O279" s="4" t="s">
        <v>20</v>
      </c>
    </row>
    <row r="280" spans="1:15" ht="30" x14ac:dyDescent="0.25">
      <c r="A280" s="26" t="s">
        <v>23</v>
      </c>
      <c r="B280" s="24" t="s">
        <v>307</v>
      </c>
      <c r="C280" s="57">
        <f t="shared" si="60"/>
        <v>267</v>
      </c>
      <c r="D280" s="65" t="s">
        <v>1417</v>
      </c>
      <c r="E280" s="56" t="s">
        <v>1353</v>
      </c>
      <c r="F280" s="63">
        <v>43508</v>
      </c>
      <c r="G280" s="59" t="str">
        <f t="shared" si="61"/>
        <v>01-16/0267</v>
      </c>
      <c r="H280" s="5" t="str">
        <f>SUBSTITUTE(фильтр!I277, "про,", "")</f>
        <v xml:space="preserve"> перерахування, коштів</v>
      </c>
      <c r="I280" s="1" t="s">
        <v>15</v>
      </c>
      <c r="J280" s="47" t="s">
        <v>124</v>
      </c>
      <c r="K280" s="61" t="str">
        <f t="shared" si="62"/>
        <v>Департамент АПР Сумської ОДА</v>
      </c>
      <c r="L280" s="62">
        <f t="shared" si="63"/>
        <v>43509</v>
      </c>
      <c r="M280" s="60"/>
      <c r="N280" s="4" t="s">
        <v>20</v>
      </c>
      <c r="O280" s="4" t="s">
        <v>20</v>
      </c>
    </row>
    <row r="281" spans="1:15" ht="30" x14ac:dyDescent="0.25">
      <c r="A281" s="26" t="s">
        <v>1186</v>
      </c>
      <c r="B281" s="24" t="s">
        <v>308</v>
      </c>
      <c r="C281" s="57">
        <f t="shared" si="60"/>
        <v>268</v>
      </c>
      <c r="D281" s="65" t="s">
        <v>1417</v>
      </c>
      <c r="E281" s="56" t="s">
        <v>1424</v>
      </c>
      <c r="F281" s="63">
        <v>43508</v>
      </c>
      <c r="G281" s="59" t="str">
        <f t="shared" si="61"/>
        <v>01-11/0268</v>
      </c>
      <c r="H281" s="5" t="str">
        <f>SUBSTITUTE(фильтр!I278, "про,", "")</f>
        <v xml:space="preserve"> технічне, оснащення, сг, товаровиробників</v>
      </c>
      <c r="I281" s="1" t="s">
        <v>15</v>
      </c>
      <c r="J281" s="47" t="s">
        <v>124</v>
      </c>
      <c r="K281" s="61" t="str">
        <f t="shared" si="62"/>
        <v>Департамент АПР Сумської ОДА</v>
      </c>
      <c r="L281" s="62">
        <f t="shared" si="63"/>
        <v>43509</v>
      </c>
      <c r="M281" s="60"/>
      <c r="N281" s="4" t="s">
        <v>20</v>
      </c>
      <c r="O281" s="4" t="s">
        <v>20</v>
      </c>
    </row>
    <row r="282" spans="1:15" ht="30" x14ac:dyDescent="0.25">
      <c r="A282" s="26" t="s">
        <v>123</v>
      </c>
      <c r="B282" s="24" t="s">
        <v>309</v>
      </c>
      <c r="C282" s="57">
        <f t="shared" si="60"/>
        <v>269</v>
      </c>
      <c r="D282" s="65" t="s">
        <v>1417</v>
      </c>
      <c r="E282" s="56" t="s">
        <v>1423</v>
      </c>
      <c r="F282" s="63">
        <v>43509</v>
      </c>
      <c r="G282" s="59" t="str">
        <f t="shared" si="61"/>
        <v>01-13/0269</v>
      </c>
      <c r="H282" s="5" t="str">
        <f>SUBSTITUTE(фильтр!I279, "про,", "")</f>
        <v xml:space="preserve"> підтримку, клопотання</v>
      </c>
      <c r="I282" s="1" t="s">
        <v>15</v>
      </c>
      <c r="J282" s="47" t="s">
        <v>124</v>
      </c>
      <c r="K282" s="61" t="str">
        <f t="shared" si="62"/>
        <v>Департамент АПР Сумської ОДА</v>
      </c>
      <c r="L282" s="62">
        <f t="shared" si="63"/>
        <v>43510</v>
      </c>
      <c r="M282" s="60"/>
      <c r="N282" s="4" t="s">
        <v>20</v>
      </c>
      <c r="O282" s="4" t="s">
        <v>20</v>
      </c>
    </row>
    <row r="283" spans="1:15" ht="30" x14ac:dyDescent="0.25">
      <c r="A283" s="26" t="s">
        <v>23</v>
      </c>
      <c r="B283" s="24" t="s">
        <v>310</v>
      </c>
      <c r="C283" s="57">
        <f t="shared" si="60"/>
        <v>270</v>
      </c>
      <c r="D283" s="65" t="s">
        <v>1417</v>
      </c>
      <c r="E283" s="56" t="s">
        <v>1425</v>
      </c>
      <c r="F283" s="63">
        <v>43510</v>
      </c>
      <c r="G283" s="59" t="str">
        <f t="shared" si="61"/>
        <v>01-16/0270</v>
      </c>
      <c r="H283" s="5" t="str">
        <f>SUBSTITUTE(фильтр!I280, "про,", "")</f>
        <v xml:space="preserve"> укладення, договору</v>
      </c>
      <c r="I283" s="1" t="s">
        <v>15</v>
      </c>
      <c r="J283" s="47" t="s">
        <v>124</v>
      </c>
      <c r="K283" s="61" t="str">
        <f t="shared" si="62"/>
        <v>Департамент АПР Сумської ОДА</v>
      </c>
      <c r="L283" s="62">
        <f t="shared" si="63"/>
        <v>43511</v>
      </c>
      <c r="M283" s="60"/>
      <c r="N283" s="4" t="s">
        <v>20</v>
      </c>
      <c r="O283" s="4" t="s">
        <v>20</v>
      </c>
    </row>
    <row r="284" spans="1:15" ht="30" x14ac:dyDescent="0.25">
      <c r="A284" s="26" t="s">
        <v>23</v>
      </c>
      <c r="B284" s="24" t="s">
        <v>311</v>
      </c>
      <c r="C284" s="57">
        <f t="shared" si="60"/>
        <v>271</v>
      </c>
      <c r="D284" s="65" t="s">
        <v>1417</v>
      </c>
      <c r="E284" s="56" t="s">
        <v>1425</v>
      </c>
      <c r="F284" s="63">
        <v>43510</v>
      </c>
      <c r="G284" s="59" t="str">
        <f t="shared" si="61"/>
        <v>01-16/0271</v>
      </c>
      <c r="H284" s="5" t="str">
        <f>SUBSTITUTE(фильтр!I281, "про,", "")</f>
        <v xml:space="preserve"> укладення, договору</v>
      </c>
      <c r="I284" s="1" t="s">
        <v>15</v>
      </c>
      <c r="J284" s="47" t="s">
        <v>124</v>
      </c>
      <c r="K284" s="61" t="str">
        <f t="shared" si="62"/>
        <v>Департамент АПР Сумської ОДА</v>
      </c>
      <c r="L284" s="62">
        <f t="shared" si="63"/>
        <v>43511</v>
      </c>
      <c r="M284" s="60"/>
      <c r="N284" s="4" t="s">
        <v>20</v>
      </c>
      <c r="O284" s="4" t="s">
        <v>20</v>
      </c>
    </row>
    <row r="285" spans="1:15" ht="30" x14ac:dyDescent="0.25">
      <c r="A285" s="26" t="s">
        <v>1186</v>
      </c>
      <c r="B285" s="24" t="s">
        <v>312</v>
      </c>
      <c r="C285" s="57">
        <f t="shared" si="60"/>
        <v>272</v>
      </c>
      <c r="D285" s="65" t="s">
        <v>1417</v>
      </c>
      <c r="E285" s="56" t="s">
        <v>1426</v>
      </c>
      <c r="F285" s="63">
        <v>43510</v>
      </c>
      <c r="G285" s="59" t="str">
        <f t="shared" si="61"/>
        <v>01-11/0272</v>
      </c>
      <c r="H285" s="5" t="str">
        <f>SUBSTITUTE(фильтр!I282, "про,", "")</f>
        <v xml:space="preserve"> розрахунок, -прогноз</v>
      </c>
      <c r="I285" s="1" t="s">
        <v>15</v>
      </c>
      <c r="J285" s="47" t="s">
        <v>124</v>
      </c>
      <c r="K285" s="61" t="str">
        <f t="shared" si="62"/>
        <v>Департамент АПР Сумської ОДА</v>
      </c>
      <c r="L285" s="62">
        <f t="shared" si="63"/>
        <v>43511</v>
      </c>
      <c r="M285" s="60"/>
      <c r="N285" s="4" t="s">
        <v>20</v>
      </c>
      <c r="O285" s="4" t="s">
        <v>20</v>
      </c>
    </row>
    <row r="286" spans="1:15" ht="30" x14ac:dyDescent="0.25">
      <c r="A286" s="26" t="s">
        <v>123</v>
      </c>
      <c r="B286" s="24" t="s">
        <v>313</v>
      </c>
      <c r="C286" s="57">
        <f t="shared" si="60"/>
        <v>273</v>
      </c>
      <c r="D286" s="65" t="s">
        <v>1417</v>
      </c>
      <c r="E286" s="56" t="s">
        <v>1427</v>
      </c>
      <c r="F286" s="63">
        <v>43510</v>
      </c>
      <c r="G286" s="59" t="str">
        <f t="shared" si="61"/>
        <v>01-13/0273</v>
      </c>
      <c r="H286" s="5" t="str">
        <f>SUBSTITUTE(фильтр!I283, "про,", "")</f>
        <v xml:space="preserve"> суб'єкти, декларування</v>
      </c>
      <c r="I286" s="1" t="s">
        <v>15</v>
      </c>
      <c r="J286" s="47" t="s">
        <v>124</v>
      </c>
      <c r="K286" s="61" t="str">
        <f t="shared" si="62"/>
        <v>Департамент АПР Сумської ОДА</v>
      </c>
      <c r="L286" s="62">
        <f t="shared" si="63"/>
        <v>43511</v>
      </c>
      <c r="M286" s="60"/>
      <c r="N286" s="4" t="s">
        <v>20</v>
      </c>
      <c r="O286" s="4" t="s">
        <v>20</v>
      </c>
    </row>
    <row r="287" spans="1:15" ht="30" x14ac:dyDescent="0.25">
      <c r="A287" s="26" t="s">
        <v>123</v>
      </c>
      <c r="B287" s="24" t="s">
        <v>314</v>
      </c>
      <c r="C287" s="57">
        <f t="shared" si="60"/>
        <v>274</v>
      </c>
      <c r="D287" s="65" t="s">
        <v>1417</v>
      </c>
      <c r="E287" s="56" t="s">
        <v>1428</v>
      </c>
      <c r="F287" s="63">
        <v>43510</v>
      </c>
      <c r="G287" s="59" t="str">
        <f t="shared" si="61"/>
        <v>01-13/0274</v>
      </c>
      <c r="H287" s="5" t="str">
        <f>SUBSTITUTE(фильтр!I284, "про,", "")</f>
        <v xml:space="preserve"> визначення, державних, інтересів</v>
      </c>
      <c r="I287" s="1" t="s">
        <v>15</v>
      </c>
      <c r="J287" s="47" t="s">
        <v>124</v>
      </c>
      <c r="K287" s="61" t="str">
        <f t="shared" si="62"/>
        <v>Департамент АПР Сумської ОДА</v>
      </c>
      <c r="L287" s="62">
        <f t="shared" si="63"/>
        <v>43511</v>
      </c>
      <c r="M287" s="60"/>
      <c r="N287" s="4" t="s">
        <v>20</v>
      </c>
      <c r="O287" s="4" t="s">
        <v>20</v>
      </c>
    </row>
    <row r="288" spans="1:15" ht="30" x14ac:dyDescent="0.25">
      <c r="A288" s="26" t="s">
        <v>287</v>
      </c>
      <c r="B288" s="24" t="s">
        <v>315</v>
      </c>
      <c r="C288" s="57">
        <f t="shared" si="60"/>
        <v>275</v>
      </c>
      <c r="D288" s="65" t="s">
        <v>1417</v>
      </c>
      <c r="E288" s="56" t="s">
        <v>1429</v>
      </c>
      <c r="F288" s="63">
        <v>43510</v>
      </c>
      <c r="G288" s="59" t="str">
        <f t="shared" si="61"/>
        <v>01-15/0275</v>
      </c>
      <c r="H288" s="5" t="str">
        <f>SUBSTITUTE(фильтр!I285, "про,", "")</f>
        <v xml:space="preserve"> надання, прогнозних, показніків</v>
      </c>
      <c r="I288" s="1" t="s">
        <v>15</v>
      </c>
      <c r="J288" s="47" t="s">
        <v>124</v>
      </c>
      <c r="K288" s="61" t="str">
        <f t="shared" si="62"/>
        <v>Департамент АПР Сумської ОДА</v>
      </c>
      <c r="L288" s="62">
        <f t="shared" si="63"/>
        <v>43511</v>
      </c>
      <c r="M288" s="60"/>
      <c r="N288" s="4" t="s">
        <v>20</v>
      </c>
      <c r="O288" s="4" t="s">
        <v>20</v>
      </c>
    </row>
    <row r="289" spans="1:15" ht="30" x14ac:dyDescent="0.25">
      <c r="A289" s="26" t="s">
        <v>23</v>
      </c>
      <c r="B289" s="24" t="s">
        <v>316</v>
      </c>
      <c r="C289" s="57">
        <f t="shared" si="60"/>
        <v>276</v>
      </c>
      <c r="D289" s="65" t="s">
        <v>1417</v>
      </c>
      <c r="E289" s="56" t="s">
        <v>1430</v>
      </c>
      <c r="F289" s="63">
        <v>43510</v>
      </c>
      <c r="G289" s="59" t="str">
        <f t="shared" si="61"/>
        <v>01-16/0276</v>
      </c>
      <c r="H289" s="5" t="str">
        <f>SUBSTITUTE(фильтр!I286, "про,", "")</f>
        <v xml:space="preserve"> , надання, інформації</v>
      </c>
      <c r="I289" s="1" t="s">
        <v>15</v>
      </c>
      <c r="J289" s="47" t="s">
        <v>124</v>
      </c>
      <c r="K289" s="61" t="str">
        <f t="shared" si="62"/>
        <v>Департамент АПР Сумської ОДА</v>
      </c>
      <c r="L289" s="62">
        <f t="shared" si="63"/>
        <v>43511</v>
      </c>
      <c r="M289" s="60"/>
      <c r="N289" s="4" t="s">
        <v>20</v>
      </c>
      <c r="O289" s="4" t="s">
        <v>20</v>
      </c>
    </row>
    <row r="290" spans="1:15" ht="30" x14ac:dyDescent="0.25">
      <c r="A290" s="55" t="s">
        <v>23</v>
      </c>
      <c r="B290" s="24" t="s">
        <v>317</v>
      </c>
      <c r="C290" s="57">
        <f t="shared" si="60"/>
        <v>277</v>
      </c>
      <c r="D290" s="65" t="s">
        <v>1417</v>
      </c>
      <c r="E290" s="56" t="s">
        <v>1431</v>
      </c>
      <c r="F290" s="63">
        <v>43510</v>
      </c>
      <c r="G290" s="59" t="str">
        <f t="shared" si="61"/>
        <v>01-16/0277</v>
      </c>
      <c r="H290" s="5" t="str">
        <f>SUBSTITUTE(фильтр!I287, "про,", "")</f>
        <v xml:space="preserve"> стан, надходження, , податків</v>
      </c>
      <c r="I290" s="1" t="s">
        <v>15</v>
      </c>
      <c r="J290" s="47" t="s">
        <v>124</v>
      </c>
      <c r="K290" s="61" t="str">
        <f t="shared" si="62"/>
        <v>Департамент АПР Сумської ОДА</v>
      </c>
      <c r="L290" s="62">
        <f t="shared" si="63"/>
        <v>43511</v>
      </c>
      <c r="M290" s="60"/>
      <c r="N290" s="4" t="s">
        <v>20</v>
      </c>
      <c r="O290" s="4" t="s">
        <v>20</v>
      </c>
    </row>
    <row r="291" spans="1:15" ht="30" x14ac:dyDescent="0.25">
      <c r="A291" s="26" t="s">
        <v>123</v>
      </c>
      <c r="B291" s="24" t="s">
        <v>318</v>
      </c>
      <c r="C291" s="57">
        <f t="shared" si="60"/>
        <v>278</v>
      </c>
      <c r="D291" s="65" t="s">
        <v>1417</v>
      </c>
      <c r="E291" s="56" t="s">
        <v>1432</v>
      </c>
      <c r="F291" s="63">
        <v>43510</v>
      </c>
      <c r="G291" s="59" t="str">
        <f t="shared" si="61"/>
        <v>01-13/0278</v>
      </c>
      <c r="H291" s="5" t="str">
        <f>SUBSTITUTE(фильтр!I288, "про,", "")</f>
        <v xml:space="preserve"> ремонт, об'єктів</v>
      </c>
      <c r="I291" s="1" t="s">
        <v>15</v>
      </c>
      <c r="J291" s="47" t="s">
        <v>124</v>
      </c>
      <c r="K291" s="61" t="str">
        <f t="shared" si="62"/>
        <v>Департамент АПР Сумської ОДА</v>
      </c>
      <c r="L291" s="62">
        <f t="shared" si="63"/>
        <v>43511</v>
      </c>
      <c r="M291" s="60"/>
      <c r="N291" s="4" t="s">
        <v>20</v>
      </c>
      <c r="O291" s="4" t="s">
        <v>20</v>
      </c>
    </row>
    <row r="292" spans="1:15" ht="30" x14ac:dyDescent="0.25">
      <c r="A292" s="26" t="s">
        <v>23</v>
      </c>
      <c r="B292" s="24" t="s">
        <v>319</v>
      </c>
      <c r="C292" s="57">
        <f t="shared" si="60"/>
        <v>279</v>
      </c>
      <c r="D292" s="65" t="s">
        <v>1417</v>
      </c>
      <c r="E292" s="56" t="s">
        <v>1433</v>
      </c>
      <c r="F292" s="63">
        <v>43511</v>
      </c>
      <c r="G292" s="59" t="str">
        <f t="shared" si="61"/>
        <v>01-16/0279</v>
      </c>
      <c r="H292" s="5" t="str">
        <f>SUBSTITUTE(фильтр!I289, "про,", "")</f>
        <v xml:space="preserve"> утримання, об'єктів, соціальної, сфери</v>
      </c>
      <c r="I292" s="1" t="s">
        <v>15</v>
      </c>
      <c r="J292" s="47" t="s">
        <v>124</v>
      </c>
      <c r="K292" s="61" t="str">
        <f t="shared" si="62"/>
        <v>Департамент АПР Сумської ОДА</v>
      </c>
      <c r="L292" s="62">
        <f t="shared" si="63"/>
        <v>43512</v>
      </c>
      <c r="M292" s="60"/>
      <c r="N292" s="4" t="s">
        <v>20</v>
      </c>
      <c r="O292" s="4" t="s">
        <v>20</v>
      </c>
    </row>
    <row r="293" spans="1:15" ht="30" x14ac:dyDescent="0.25">
      <c r="A293" s="26" t="s">
        <v>287</v>
      </c>
      <c r="B293" s="24" t="s">
        <v>320</v>
      </c>
      <c r="C293" s="65">
        <f t="shared" ref="C293:C306" si="64">C292+1</f>
        <v>280</v>
      </c>
      <c r="D293" s="65" t="s">
        <v>1417</v>
      </c>
      <c r="E293" s="56" t="s">
        <v>1191</v>
      </c>
      <c r="F293" s="63">
        <v>43511</v>
      </c>
      <c r="G293" s="64" t="str">
        <f t="shared" ref="G293:G306" si="65">(A293&amp;"/"&amp;B293)</f>
        <v>01-15/0280</v>
      </c>
      <c r="H293" s="5" t="str">
        <f>SUBSTITUTE(фильтр!I290, "про,", "")</f>
        <v xml:space="preserve"> надання, інформації</v>
      </c>
      <c r="I293" s="1" t="s">
        <v>15</v>
      </c>
      <c r="J293" s="47" t="s">
        <v>124</v>
      </c>
      <c r="K293" s="16" t="str">
        <f t="shared" ref="K293:K306" si="66">J293</f>
        <v>Департамент АПР Сумської ОДА</v>
      </c>
      <c r="L293" s="67">
        <f t="shared" ref="L293:L306" si="67">F293+1</f>
        <v>43512</v>
      </c>
      <c r="M293" s="66"/>
      <c r="N293" s="4" t="s">
        <v>20</v>
      </c>
      <c r="O293" s="4" t="s">
        <v>20</v>
      </c>
    </row>
    <row r="294" spans="1:15" ht="30" x14ac:dyDescent="0.25">
      <c r="A294" s="26" t="s">
        <v>23</v>
      </c>
      <c r="B294" s="24" t="s">
        <v>321</v>
      </c>
      <c r="C294" s="65">
        <f t="shared" si="64"/>
        <v>281</v>
      </c>
      <c r="D294" s="65" t="s">
        <v>1417</v>
      </c>
      <c r="E294" s="56" t="s">
        <v>1434</v>
      </c>
      <c r="F294" s="63">
        <v>43511</v>
      </c>
      <c r="G294" s="64" t="str">
        <f t="shared" si="65"/>
        <v>01-16/0281</v>
      </c>
      <c r="H294" s="5" t="str">
        <f>SUBSTITUTE(фильтр!I291, "про,", "")</f>
        <v>, урожайності, сг, культур</v>
      </c>
      <c r="I294" s="1" t="s">
        <v>15</v>
      </c>
      <c r="J294" s="47" t="s">
        <v>124</v>
      </c>
      <c r="K294" s="16" t="str">
        <f t="shared" si="66"/>
        <v>Департамент АПР Сумської ОДА</v>
      </c>
      <c r="L294" s="67">
        <f t="shared" si="67"/>
        <v>43512</v>
      </c>
      <c r="M294" s="66"/>
      <c r="N294" s="4" t="s">
        <v>20</v>
      </c>
      <c r="O294" s="4" t="s">
        <v>20</v>
      </c>
    </row>
    <row r="295" spans="1:15" ht="45" x14ac:dyDescent="0.25">
      <c r="A295" s="26" t="s">
        <v>23</v>
      </c>
      <c r="B295" s="24" t="s">
        <v>322</v>
      </c>
      <c r="C295" s="65">
        <f t="shared" si="64"/>
        <v>282</v>
      </c>
      <c r="D295" s="65" t="s">
        <v>1417</v>
      </c>
      <c r="E295" s="56" t="s">
        <v>1435</v>
      </c>
      <c r="F295" s="63">
        <v>43511</v>
      </c>
      <c r="G295" s="64" t="str">
        <f t="shared" si="65"/>
        <v>01-16/0282</v>
      </c>
      <c r="H295" s="5" t="str">
        <f>SUBSTITUTE(фильтр!I292, "про,", "")</f>
        <v xml:space="preserve"> надання, інформації, розвитку, "зеленого, туризму"</v>
      </c>
      <c r="I295" s="1" t="s">
        <v>15</v>
      </c>
      <c r="J295" s="47" t="s">
        <v>124</v>
      </c>
      <c r="K295" s="16" t="str">
        <f t="shared" si="66"/>
        <v>Департамент АПР Сумської ОДА</v>
      </c>
      <c r="L295" s="67">
        <f t="shared" si="67"/>
        <v>43512</v>
      </c>
      <c r="M295" s="66"/>
      <c r="N295" s="4" t="s">
        <v>20</v>
      </c>
      <c r="O295" s="4" t="s">
        <v>20</v>
      </c>
    </row>
    <row r="296" spans="1:15" ht="30" x14ac:dyDescent="0.25">
      <c r="A296" s="26" t="s">
        <v>21</v>
      </c>
      <c r="B296" s="24" t="s">
        <v>323</v>
      </c>
      <c r="C296" s="65">
        <f t="shared" si="64"/>
        <v>283</v>
      </c>
      <c r="D296" s="65" t="s">
        <v>1417</v>
      </c>
      <c r="E296" s="56" t="s">
        <v>1436</v>
      </c>
      <c r="F296" s="63">
        <v>43511</v>
      </c>
      <c r="G296" s="64" t="str">
        <f t="shared" si="65"/>
        <v>01-17/0283</v>
      </c>
      <c r="H296" s="5" t="str">
        <f>SUBSTITUTE(фильтр!I293, "про,", "")</f>
        <v xml:space="preserve"> надання, договору</v>
      </c>
      <c r="I296" s="1" t="s">
        <v>15</v>
      </c>
      <c r="J296" s="47" t="s">
        <v>124</v>
      </c>
      <c r="K296" s="16" t="str">
        <f t="shared" si="66"/>
        <v>Департамент АПР Сумської ОДА</v>
      </c>
      <c r="L296" s="67">
        <f t="shared" si="67"/>
        <v>43512</v>
      </c>
      <c r="M296" s="66"/>
      <c r="N296" s="4" t="s">
        <v>20</v>
      </c>
      <c r="O296" s="4" t="s">
        <v>20</v>
      </c>
    </row>
    <row r="297" spans="1:15" ht="45" x14ac:dyDescent="0.25">
      <c r="A297" s="26" t="s">
        <v>23</v>
      </c>
      <c r="B297" s="24" t="s">
        <v>324</v>
      </c>
      <c r="C297" s="65">
        <f t="shared" si="64"/>
        <v>284</v>
      </c>
      <c r="D297" s="65" t="s">
        <v>1417</v>
      </c>
      <c r="E297" s="56" t="s">
        <v>1248</v>
      </c>
      <c r="F297" s="63">
        <v>43511</v>
      </c>
      <c r="G297" s="64" t="str">
        <f t="shared" si="65"/>
        <v>01-16/0284</v>
      </c>
      <c r="H297" s="5" t="str">
        <f>SUBSTITUTE(фильтр!I294, "про,", "")</f>
        <v xml:space="preserve"> надання, відомостей,  нерухоме, державне, майно</v>
      </c>
      <c r="I297" s="1" t="s">
        <v>15</v>
      </c>
      <c r="J297" s="47" t="s">
        <v>124</v>
      </c>
      <c r="K297" s="16" t="str">
        <f t="shared" si="66"/>
        <v>Департамент АПР Сумської ОДА</v>
      </c>
      <c r="L297" s="67">
        <f t="shared" si="67"/>
        <v>43512</v>
      </c>
      <c r="M297" s="66"/>
      <c r="N297" s="4" t="s">
        <v>20</v>
      </c>
      <c r="O297" s="4" t="s">
        <v>20</v>
      </c>
    </row>
    <row r="298" spans="1:15" ht="45" x14ac:dyDescent="0.25">
      <c r="A298" s="26" t="s">
        <v>123</v>
      </c>
      <c r="B298" s="24" t="s">
        <v>325</v>
      </c>
      <c r="C298" s="65">
        <f t="shared" si="64"/>
        <v>285</v>
      </c>
      <c r="D298" s="65" t="s">
        <v>1417</v>
      </c>
      <c r="E298" s="56" t="s">
        <v>1437</v>
      </c>
      <c r="F298" s="63">
        <v>43511</v>
      </c>
      <c r="G298" s="64" t="str">
        <f t="shared" si="65"/>
        <v>01-13/0285</v>
      </c>
      <c r="H298" s="5" t="str">
        <f>SUBSTITUTE(фильтр!I295, "про,", "")</f>
        <v>на, виконання, доручення, , 04.02.2019, №1ОД</v>
      </c>
      <c r="I298" s="1" t="s">
        <v>15</v>
      </c>
      <c r="J298" s="47" t="s">
        <v>124</v>
      </c>
      <c r="K298" s="16" t="str">
        <f t="shared" si="66"/>
        <v>Департамент АПР Сумської ОДА</v>
      </c>
      <c r="L298" s="67">
        <f t="shared" si="67"/>
        <v>43512</v>
      </c>
      <c r="M298" s="66"/>
      <c r="N298" s="4" t="s">
        <v>20</v>
      </c>
      <c r="O298" s="4" t="s">
        <v>20</v>
      </c>
    </row>
    <row r="299" spans="1:15" ht="30" x14ac:dyDescent="0.25">
      <c r="A299" s="26" t="s">
        <v>23</v>
      </c>
      <c r="B299" s="24" t="s">
        <v>326</v>
      </c>
      <c r="C299" s="65">
        <f t="shared" si="64"/>
        <v>286</v>
      </c>
      <c r="D299" s="65" t="s">
        <v>1417</v>
      </c>
      <c r="E299" s="56" t="s">
        <v>1438</v>
      </c>
      <c r="F299" s="63">
        <v>43514</v>
      </c>
      <c r="G299" s="64" t="str">
        <f t="shared" si="65"/>
        <v>01-16/0286</v>
      </c>
      <c r="H299" s="5" t="str">
        <f>SUBSTITUTE(фильтр!I296, "про,", "")</f>
        <v xml:space="preserve"> укладання, договору</v>
      </c>
      <c r="I299" s="1" t="s">
        <v>15</v>
      </c>
      <c r="J299" s="47" t="s">
        <v>124</v>
      </c>
      <c r="K299" s="16" t="str">
        <f t="shared" si="66"/>
        <v>Департамент АПР Сумської ОДА</v>
      </c>
      <c r="L299" s="67">
        <f t="shared" si="67"/>
        <v>43515</v>
      </c>
      <c r="M299" s="66"/>
      <c r="N299" s="4" t="s">
        <v>20</v>
      </c>
      <c r="O299" s="4" t="s">
        <v>20</v>
      </c>
    </row>
    <row r="300" spans="1:15" ht="30" x14ac:dyDescent="0.25">
      <c r="A300" s="26" t="s">
        <v>23</v>
      </c>
      <c r="B300" s="24" t="s">
        <v>327</v>
      </c>
      <c r="C300" s="65">
        <f t="shared" si="64"/>
        <v>287</v>
      </c>
      <c r="D300" s="65" t="s">
        <v>1417</v>
      </c>
      <c r="E300" s="56" t="s">
        <v>1438</v>
      </c>
      <c r="F300" s="63">
        <v>43514</v>
      </c>
      <c r="G300" s="64" t="str">
        <f t="shared" si="65"/>
        <v>01-16/0287</v>
      </c>
      <c r="H300" s="5" t="str">
        <f>SUBSTITUTE(фильтр!I297, "про,", "")</f>
        <v xml:space="preserve"> укладання, договору</v>
      </c>
      <c r="I300" s="1" t="s">
        <v>15</v>
      </c>
      <c r="J300" s="47" t="s">
        <v>124</v>
      </c>
      <c r="K300" s="16" t="str">
        <f t="shared" si="66"/>
        <v>Департамент АПР Сумської ОДА</v>
      </c>
      <c r="L300" s="67">
        <f t="shared" si="67"/>
        <v>43515</v>
      </c>
      <c r="M300" s="66"/>
      <c r="N300" s="4" t="s">
        <v>20</v>
      </c>
      <c r="O300" s="4" t="s">
        <v>20</v>
      </c>
    </row>
    <row r="301" spans="1:15" ht="30" x14ac:dyDescent="0.25">
      <c r="A301" s="26" t="s">
        <v>23</v>
      </c>
      <c r="B301" s="24" t="s">
        <v>328</v>
      </c>
      <c r="C301" s="65">
        <f t="shared" si="64"/>
        <v>288</v>
      </c>
      <c r="D301" s="65" t="s">
        <v>1417</v>
      </c>
      <c r="E301" s="56" t="s">
        <v>1438</v>
      </c>
      <c r="F301" s="63">
        <v>43514</v>
      </c>
      <c r="G301" s="64" t="str">
        <f t="shared" si="65"/>
        <v>01-16/0288</v>
      </c>
      <c r="H301" s="5" t="str">
        <f>SUBSTITUTE(фильтр!I298, "про,", "")</f>
        <v xml:space="preserve"> укладання, договору</v>
      </c>
      <c r="I301" s="1" t="s">
        <v>15</v>
      </c>
      <c r="J301" s="47" t="s">
        <v>124</v>
      </c>
      <c r="K301" s="16" t="str">
        <f t="shared" si="66"/>
        <v>Департамент АПР Сумської ОДА</v>
      </c>
      <c r="L301" s="67">
        <f t="shared" si="67"/>
        <v>43515</v>
      </c>
      <c r="M301" s="66"/>
      <c r="N301" s="4" t="s">
        <v>20</v>
      </c>
      <c r="O301" s="4" t="s">
        <v>20</v>
      </c>
    </row>
    <row r="302" spans="1:15" ht="30" x14ac:dyDescent="0.25">
      <c r="A302" s="26" t="s">
        <v>23</v>
      </c>
      <c r="B302" s="24" t="s">
        <v>329</v>
      </c>
      <c r="C302" s="65">
        <f t="shared" si="64"/>
        <v>289</v>
      </c>
      <c r="D302" s="65" t="s">
        <v>1417</v>
      </c>
      <c r="E302" s="56" t="s">
        <v>1438</v>
      </c>
      <c r="F302" s="63">
        <v>43514</v>
      </c>
      <c r="G302" s="64" t="str">
        <f t="shared" si="65"/>
        <v>01-16/0289</v>
      </c>
      <c r="H302" s="5" t="str">
        <f>SUBSTITUTE(фильтр!I299, "про,", "")</f>
        <v xml:space="preserve"> укладання, договору</v>
      </c>
      <c r="I302" s="1" t="s">
        <v>15</v>
      </c>
      <c r="J302" s="47" t="s">
        <v>124</v>
      </c>
      <c r="K302" s="16" t="str">
        <f t="shared" si="66"/>
        <v>Департамент АПР Сумської ОДА</v>
      </c>
      <c r="L302" s="67">
        <f t="shared" si="67"/>
        <v>43515</v>
      </c>
      <c r="M302" s="66"/>
      <c r="N302" s="4" t="s">
        <v>20</v>
      </c>
      <c r="O302" s="4" t="s">
        <v>20</v>
      </c>
    </row>
    <row r="303" spans="1:15" ht="30" x14ac:dyDescent="0.25">
      <c r="A303" s="26" t="s">
        <v>21</v>
      </c>
      <c r="B303" s="24" t="s">
        <v>330</v>
      </c>
      <c r="C303" s="65">
        <f t="shared" si="64"/>
        <v>290</v>
      </c>
      <c r="D303" s="65" t="s">
        <v>1417</v>
      </c>
      <c r="E303" s="56" t="s">
        <v>1438</v>
      </c>
      <c r="F303" s="63">
        <v>43514</v>
      </c>
      <c r="G303" s="64" t="str">
        <f t="shared" si="65"/>
        <v>01-17/0290</v>
      </c>
      <c r="H303" s="5" t="str">
        <f>SUBSTITUTE(фильтр!I300, "про,", "")</f>
        <v xml:space="preserve"> укладання, договору</v>
      </c>
      <c r="I303" s="1" t="s">
        <v>15</v>
      </c>
      <c r="J303" s="47" t="s">
        <v>124</v>
      </c>
      <c r="K303" s="16" t="str">
        <f t="shared" si="66"/>
        <v>Департамент АПР Сумської ОДА</v>
      </c>
      <c r="L303" s="67">
        <f t="shared" si="67"/>
        <v>43515</v>
      </c>
      <c r="M303" s="66"/>
      <c r="N303" s="4" t="s">
        <v>20</v>
      </c>
      <c r="O303" s="4" t="s">
        <v>20</v>
      </c>
    </row>
    <row r="304" spans="1:15" ht="45" x14ac:dyDescent="0.25">
      <c r="A304" s="26" t="s">
        <v>23</v>
      </c>
      <c r="B304" s="24" t="s">
        <v>331</v>
      </c>
      <c r="C304" s="65">
        <f t="shared" si="64"/>
        <v>291</v>
      </c>
      <c r="D304" s="65" t="s">
        <v>1417</v>
      </c>
      <c r="E304" s="56" t="s">
        <v>1439</v>
      </c>
      <c r="F304" s="63">
        <v>43514</v>
      </c>
      <c r="G304" s="64" t="str">
        <f t="shared" si="65"/>
        <v>01-16/0291</v>
      </c>
      <c r="H304" s="5" t="str">
        <f>SUBSTITUTE(фильтр!I301, "про,", "")</f>
        <v>моніторинг, соціального, економічного, розвитк</v>
      </c>
      <c r="I304" s="1" t="s">
        <v>15</v>
      </c>
      <c r="J304" s="47" t="s">
        <v>124</v>
      </c>
      <c r="K304" s="16" t="str">
        <f t="shared" si="66"/>
        <v>Департамент АПР Сумської ОДА</v>
      </c>
      <c r="L304" s="67">
        <f t="shared" si="67"/>
        <v>43515</v>
      </c>
      <c r="M304" s="66"/>
      <c r="N304" s="4" t="s">
        <v>20</v>
      </c>
      <c r="O304" s="4" t="s">
        <v>20</v>
      </c>
    </row>
    <row r="305" spans="1:15" ht="30" x14ac:dyDescent="0.25">
      <c r="A305" s="26" t="s">
        <v>23</v>
      </c>
      <c r="B305" s="24" t="s">
        <v>332</v>
      </c>
      <c r="C305" s="65">
        <f t="shared" si="64"/>
        <v>292</v>
      </c>
      <c r="D305" s="65" t="s">
        <v>1417</v>
      </c>
      <c r="E305" s="56" t="s">
        <v>1440</v>
      </c>
      <c r="F305" s="63">
        <v>43514</v>
      </c>
      <c r="G305" s="64" t="str">
        <f t="shared" si="65"/>
        <v>01-16/0292</v>
      </c>
      <c r="H305" s="5" t="str">
        <f>SUBSTITUTE(фильтр!I302, "про,", "")</f>
        <v xml:space="preserve"> надання, податкового, , розрахунку</v>
      </c>
      <c r="I305" s="1" t="s">
        <v>15</v>
      </c>
      <c r="J305" s="47" t="s">
        <v>124</v>
      </c>
      <c r="K305" s="16" t="str">
        <f t="shared" si="66"/>
        <v>Департамент АПР Сумської ОДА</v>
      </c>
      <c r="L305" s="67">
        <f t="shared" si="67"/>
        <v>43515</v>
      </c>
      <c r="M305" s="66"/>
      <c r="N305" s="4" t="s">
        <v>20</v>
      </c>
      <c r="O305" s="4" t="s">
        <v>20</v>
      </c>
    </row>
    <row r="306" spans="1:15" ht="30" x14ac:dyDescent="0.25">
      <c r="A306" s="26" t="s">
        <v>23</v>
      </c>
      <c r="B306" s="24" t="s">
        <v>333</v>
      </c>
      <c r="C306" s="65">
        <f t="shared" si="64"/>
        <v>293</v>
      </c>
      <c r="D306" s="65" t="s">
        <v>1417</v>
      </c>
      <c r="E306" s="56" t="s">
        <v>1441</v>
      </c>
      <c r="F306" s="63">
        <v>43514</v>
      </c>
      <c r="G306" s="64" t="str">
        <f t="shared" si="65"/>
        <v>01-16/0293</v>
      </c>
      <c r="H306" s="5" t="str">
        <f>SUBSTITUTE(фильтр!I303, "про,", "")</f>
        <v xml:space="preserve"> закупівлю, товарів</v>
      </c>
      <c r="I306" s="1" t="s">
        <v>15</v>
      </c>
      <c r="J306" s="47" t="s">
        <v>124</v>
      </c>
      <c r="K306" s="16" t="str">
        <f t="shared" si="66"/>
        <v>Департамент АПР Сумської ОДА</v>
      </c>
      <c r="L306" s="67">
        <f t="shared" si="67"/>
        <v>43515</v>
      </c>
      <c r="M306" s="66"/>
      <c r="N306" s="4" t="s">
        <v>20</v>
      </c>
      <c r="O306" s="4" t="s">
        <v>20</v>
      </c>
    </row>
    <row r="307" spans="1:15" ht="30" x14ac:dyDescent="0.25">
      <c r="A307" s="26" t="s">
        <v>122</v>
      </c>
      <c r="B307" s="24" t="s">
        <v>1068</v>
      </c>
      <c r="C307" s="65">
        <f>C306+1</f>
        <v>294</v>
      </c>
      <c r="D307" s="65" t="s">
        <v>1417</v>
      </c>
      <c r="E307" s="56" t="s">
        <v>1442</v>
      </c>
      <c r="F307" s="63">
        <v>43514</v>
      </c>
      <c r="G307" s="64" t="str">
        <f>(A307&amp;"/"&amp;B307)</f>
        <v>01-18/0294</v>
      </c>
      <c r="H307" s="5" t="str">
        <f>SUBSTITUTE(фильтр!I304, "про,", "")</f>
        <v xml:space="preserve"> науково-коордінаційну, рада</v>
      </c>
      <c r="I307" s="1" t="s">
        <v>15</v>
      </c>
      <c r="J307" s="47" t="s">
        <v>124</v>
      </c>
      <c r="K307" s="16" t="str">
        <f>J307</f>
        <v>Департамент АПР Сумської ОДА</v>
      </c>
      <c r="L307" s="67">
        <f>F307+1</f>
        <v>43515</v>
      </c>
      <c r="M307" s="66"/>
      <c r="N307" s="4" t="s">
        <v>20</v>
      </c>
      <c r="O307" s="4" t="s">
        <v>20</v>
      </c>
    </row>
    <row r="308" spans="1:15" ht="30" x14ac:dyDescent="0.25">
      <c r="A308" s="26" t="s">
        <v>1186</v>
      </c>
      <c r="B308" s="24" t="s">
        <v>1069</v>
      </c>
      <c r="C308" s="68">
        <f t="shared" ref="C308:C312" si="68">C307+1</f>
        <v>295</v>
      </c>
      <c r="D308" s="65" t="s">
        <v>1417</v>
      </c>
      <c r="E308" s="69" t="s">
        <v>1421</v>
      </c>
      <c r="F308" s="63">
        <v>43514</v>
      </c>
      <c r="G308" s="70" t="str">
        <f t="shared" ref="G308:G312" si="69">(A308&amp;"/"&amp;B308)</f>
        <v>01-11/0295</v>
      </c>
      <c r="H308" s="5" t="str">
        <f>SUBSTITUTE(фильтр!I305, "про,", "")</f>
        <v xml:space="preserve"> резонансні, події</v>
      </c>
      <c r="I308" s="1" t="s">
        <v>15</v>
      </c>
      <c r="J308" s="47" t="s">
        <v>124</v>
      </c>
      <c r="K308" s="72" t="str">
        <f t="shared" ref="K308:K312" si="70">J308</f>
        <v>Департамент АПР Сумської ОДА</v>
      </c>
      <c r="L308" s="73">
        <f t="shared" ref="L308:L312" si="71">F308+1</f>
        <v>43515</v>
      </c>
      <c r="M308" s="71"/>
      <c r="N308" s="4" t="s">
        <v>20</v>
      </c>
      <c r="O308" s="4" t="s">
        <v>20</v>
      </c>
    </row>
    <row r="309" spans="1:15" ht="30" x14ac:dyDescent="0.25">
      <c r="A309" s="26" t="s">
        <v>287</v>
      </c>
      <c r="B309" s="24" t="s">
        <v>334</v>
      </c>
      <c r="C309" s="68">
        <f t="shared" si="68"/>
        <v>296</v>
      </c>
      <c r="D309" s="65" t="s">
        <v>1417</v>
      </c>
      <c r="E309" s="69" t="s">
        <v>1191</v>
      </c>
      <c r="F309" s="63">
        <v>43514</v>
      </c>
      <c r="G309" s="70" t="str">
        <f t="shared" si="69"/>
        <v>01-15/0296</v>
      </c>
      <c r="H309" s="5" t="str">
        <f>SUBSTITUTE(фильтр!I306, "про,", "")</f>
        <v xml:space="preserve"> надання, інформації</v>
      </c>
      <c r="I309" s="1" t="s">
        <v>15</v>
      </c>
      <c r="J309" s="47" t="s">
        <v>124</v>
      </c>
      <c r="K309" s="72" t="str">
        <f t="shared" si="70"/>
        <v>Департамент АПР Сумської ОДА</v>
      </c>
      <c r="L309" s="73">
        <f t="shared" si="71"/>
        <v>43515</v>
      </c>
      <c r="M309" s="71"/>
      <c r="N309" s="4" t="s">
        <v>20</v>
      </c>
      <c r="O309" s="4" t="s">
        <v>20</v>
      </c>
    </row>
    <row r="310" spans="1:15" ht="30" x14ac:dyDescent="0.25">
      <c r="A310" s="26" t="s">
        <v>123</v>
      </c>
      <c r="B310" s="24" t="s">
        <v>335</v>
      </c>
      <c r="C310" s="68">
        <f t="shared" si="68"/>
        <v>297</v>
      </c>
      <c r="D310" s="65" t="s">
        <v>1417</v>
      </c>
      <c r="E310" s="69" t="s">
        <v>1443</v>
      </c>
      <c r="F310" s="63">
        <v>43514</v>
      </c>
      <c r="G310" s="70" t="str">
        <f t="shared" si="69"/>
        <v>01-13/0297</v>
      </c>
      <c r="H310" s="5" t="str">
        <f>SUBSTITUTE(фильтр!I307, "про,", "")</f>
        <v>пропозиції,  преміювання</v>
      </c>
      <c r="I310" s="1" t="s">
        <v>15</v>
      </c>
      <c r="J310" s="47" t="s">
        <v>124</v>
      </c>
      <c r="K310" s="72" t="str">
        <f t="shared" si="70"/>
        <v>Департамент АПР Сумської ОДА</v>
      </c>
      <c r="L310" s="73">
        <f t="shared" si="71"/>
        <v>43515</v>
      </c>
      <c r="M310" s="71"/>
      <c r="N310" s="4" t="s">
        <v>20</v>
      </c>
      <c r="O310" s="4" t="s">
        <v>20</v>
      </c>
    </row>
    <row r="311" spans="1:15" ht="30" x14ac:dyDescent="0.25">
      <c r="A311" s="26" t="s">
        <v>123</v>
      </c>
      <c r="B311" s="24" t="s">
        <v>336</v>
      </c>
      <c r="C311" s="68">
        <f t="shared" si="68"/>
        <v>298</v>
      </c>
      <c r="D311" s="65" t="s">
        <v>1417</v>
      </c>
      <c r="E311" s="69" t="s">
        <v>1314</v>
      </c>
      <c r="F311" s="63">
        <v>43514</v>
      </c>
      <c r="G311" s="70" t="str">
        <f t="shared" si="69"/>
        <v>01-13/0298</v>
      </c>
      <c r="H311" s="5" t="str">
        <f>SUBSTITUTE(фильтр!I308, "про,", "")</f>
        <v>пропозиції,  стимулювання</v>
      </c>
      <c r="I311" s="1" t="s">
        <v>15</v>
      </c>
      <c r="J311" s="47" t="s">
        <v>124</v>
      </c>
      <c r="K311" s="72" t="str">
        <f t="shared" si="70"/>
        <v>Департамент АПР Сумської ОДА</v>
      </c>
      <c r="L311" s="73">
        <f t="shared" si="71"/>
        <v>43515</v>
      </c>
      <c r="M311" s="71"/>
      <c r="N311" s="4" t="s">
        <v>20</v>
      </c>
      <c r="O311" s="4" t="s">
        <v>20</v>
      </c>
    </row>
    <row r="312" spans="1:15" ht="30" x14ac:dyDescent="0.25">
      <c r="A312" s="26" t="s">
        <v>122</v>
      </c>
      <c r="B312" s="24" t="s">
        <v>337</v>
      </c>
      <c r="C312" s="68">
        <f t="shared" si="68"/>
        <v>299</v>
      </c>
      <c r="D312" s="65" t="s">
        <v>1417</v>
      </c>
      <c r="E312" s="69" t="s">
        <v>1361</v>
      </c>
      <c r="F312" s="63">
        <v>43514</v>
      </c>
      <c r="G312" s="70" t="str">
        <f t="shared" si="69"/>
        <v>01-18/0299</v>
      </c>
      <c r="H312" s="5" t="str">
        <f>SUBSTITUTE(фильтр!I309, "про,", "")</f>
        <v xml:space="preserve"> проведення, майстер-класу</v>
      </c>
      <c r="I312" s="1" t="s">
        <v>15</v>
      </c>
      <c r="J312" s="47" t="s">
        <v>124</v>
      </c>
      <c r="K312" s="72" t="str">
        <f t="shared" si="70"/>
        <v>Департамент АПР Сумської ОДА</v>
      </c>
      <c r="L312" s="73">
        <f t="shared" si="71"/>
        <v>43515</v>
      </c>
      <c r="M312" s="71"/>
      <c r="N312" s="4" t="s">
        <v>20</v>
      </c>
      <c r="O312" s="4" t="s">
        <v>20</v>
      </c>
    </row>
    <row r="313" spans="1:15" ht="30" x14ac:dyDescent="0.25">
      <c r="A313" s="26" t="s">
        <v>23</v>
      </c>
      <c r="B313" s="24" t="s">
        <v>338</v>
      </c>
      <c r="C313" s="68">
        <f t="shared" ref="C313:C317" si="72">C312+1</f>
        <v>300</v>
      </c>
      <c r="D313" s="65" t="s">
        <v>1417</v>
      </c>
      <c r="E313" s="69" t="s">
        <v>1191</v>
      </c>
      <c r="F313" s="63">
        <v>43515</v>
      </c>
      <c r="G313" s="70" t="str">
        <f t="shared" ref="G313:G317" si="73">(A313&amp;"/"&amp;B313)</f>
        <v>01-16/0300</v>
      </c>
      <c r="H313" s="5" t="str">
        <f>SUBSTITUTE(фильтр!I310, "про,", "")</f>
        <v xml:space="preserve"> надання, інформації</v>
      </c>
      <c r="I313" s="1" t="s">
        <v>15</v>
      </c>
      <c r="J313" s="47" t="s">
        <v>124</v>
      </c>
      <c r="K313" s="72" t="str">
        <f t="shared" ref="K313:K317" si="74">J313</f>
        <v>Департамент АПР Сумської ОДА</v>
      </c>
      <c r="L313" s="73">
        <f t="shared" ref="L313:L317" si="75">F313+1</f>
        <v>43516</v>
      </c>
      <c r="M313" s="71"/>
      <c r="N313" s="4" t="s">
        <v>20</v>
      </c>
      <c r="O313" s="4" t="s">
        <v>20</v>
      </c>
    </row>
    <row r="314" spans="1:15" ht="30" x14ac:dyDescent="0.25">
      <c r="A314" s="26" t="s">
        <v>1186</v>
      </c>
      <c r="B314" s="24" t="s">
        <v>339</v>
      </c>
      <c r="C314" s="68">
        <f t="shared" si="72"/>
        <v>301</v>
      </c>
      <c r="D314" s="65" t="s">
        <v>1417</v>
      </c>
      <c r="E314" s="69" t="s">
        <v>1241</v>
      </c>
      <c r="F314" s="63">
        <v>43515</v>
      </c>
      <c r="G314" s="70" t="str">
        <f t="shared" si="73"/>
        <v>01-11/0301</v>
      </c>
      <c r="H314" s="5" t="str">
        <f>SUBSTITUTE(фильтр!I311, "про,", "")</f>
        <v xml:space="preserve"> придбання, техніки</v>
      </c>
      <c r="I314" s="1" t="s">
        <v>15</v>
      </c>
      <c r="J314" s="47" t="s">
        <v>124</v>
      </c>
      <c r="K314" s="72" t="str">
        <f t="shared" si="74"/>
        <v>Департамент АПР Сумської ОДА</v>
      </c>
      <c r="L314" s="73">
        <f t="shared" si="75"/>
        <v>43516</v>
      </c>
      <c r="M314" s="71"/>
      <c r="N314" s="4" t="s">
        <v>20</v>
      </c>
      <c r="O314" s="4" t="s">
        <v>20</v>
      </c>
    </row>
    <row r="315" spans="1:15" ht="30" x14ac:dyDescent="0.25">
      <c r="A315" s="26" t="s">
        <v>122</v>
      </c>
      <c r="B315" s="24" t="s">
        <v>340</v>
      </c>
      <c r="C315" s="68">
        <f t="shared" si="72"/>
        <v>302</v>
      </c>
      <c r="D315" s="65" t="s">
        <v>1417</v>
      </c>
      <c r="E315" s="69" t="s">
        <v>1361</v>
      </c>
      <c r="F315" s="63">
        <v>43515</v>
      </c>
      <c r="G315" s="70" t="str">
        <f t="shared" si="73"/>
        <v>01-18/0302</v>
      </c>
      <c r="H315" s="5" t="str">
        <f>SUBSTITUTE(фильтр!I312, "про,", "")</f>
        <v xml:space="preserve"> проведення, майстер-класу</v>
      </c>
      <c r="I315" s="1" t="s">
        <v>15</v>
      </c>
      <c r="J315" s="47" t="s">
        <v>124</v>
      </c>
      <c r="K315" s="72" t="str">
        <f t="shared" si="74"/>
        <v>Департамент АПР Сумської ОДА</v>
      </c>
      <c r="L315" s="73">
        <f t="shared" si="75"/>
        <v>43516</v>
      </c>
      <c r="M315" s="71"/>
      <c r="N315" s="4" t="s">
        <v>20</v>
      </c>
      <c r="O315" s="4" t="s">
        <v>20</v>
      </c>
    </row>
    <row r="316" spans="1:15" ht="30" x14ac:dyDescent="0.25">
      <c r="A316" s="26" t="s">
        <v>123</v>
      </c>
      <c r="B316" s="24" t="s">
        <v>341</v>
      </c>
      <c r="C316" s="68">
        <f t="shared" si="72"/>
        <v>303</v>
      </c>
      <c r="D316" s="65" t="s">
        <v>1417</v>
      </c>
      <c r="E316" s="69" t="s">
        <v>1444</v>
      </c>
      <c r="F316" s="63">
        <v>43515</v>
      </c>
      <c r="G316" s="70" t="str">
        <f t="shared" si="73"/>
        <v>01-13/0303</v>
      </c>
      <c r="H316" s="5" t="str">
        <f>SUBSTITUTE(фильтр!I313, "про,", "")</f>
        <v xml:space="preserve"> кількість, службових, розслідувань</v>
      </c>
      <c r="I316" s="1" t="s">
        <v>15</v>
      </c>
      <c r="J316" s="47" t="s">
        <v>124</v>
      </c>
      <c r="K316" s="72" t="str">
        <f t="shared" si="74"/>
        <v>Департамент АПР Сумської ОДА</v>
      </c>
      <c r="L316" s="73">
        <f t="shared" si="75"/>
        <v>43516</v>
      </c>
      <c r="M316" s="71"/>
      <c r="N316" s="4" t="s">
        <v>20</v>
      </c>
      <c r="O316" s="4" t="s">
        <v>20</v>
      </c>
    </row>
    <row r="317" spans="1:15" ht="30" x14ac:dyDescent="0.25">
      <c r="A317" s="26" t="s">
        <v>23</v>
      </c>
      <c r="B317" s="24" t="s">
        <v>342</v>
      </c>
      <c r="C317" s="68">
        <f t="shared" si="72"/>
        <v>304</v>
      </c>
      <c r="D317" s="65" t="s">
        <v>1417</v>
      </c>
      <c r="E317" s="69" t="s">
        <v>1445</v>
      </c>
      <c r="F317" s="63">
        <v>43516</v>
      </c>
      <c r="G317" s="70" t="str">
        <f t="shared" si="73"/>
        <v>01-16/0304</v>
      </c>
      <c r="H317" s="5" t="str">
        <f>SUBSTITUTE(фильтр!I314, "про,", "")</f>
        <v>Про, надання, інформації</v>
      </c>
      <c r="I317" s="1" t="s">
        <v>15</v>
      </c>
      <c r="J317" s="47" t="s">
        <v>124</v>
      </c>
      <c r="K317" s="72" t="str">
        <f t="shared" si="74"/>
        <v>Департамент АПР Сумської ОДА</v>
      </c>
      <c r="L317" s="73">
        <f t="shared" si="75"/>
        <v>43517</v>
      </c>
      <c r="M317" s="71"/>
      <c r="N317" s="4" t="s">
        <v>20</v>
      </c>
      <c r="O317" s="4" t="s">
        <v>20</v>
      </c>
    </row>
    <row r="318" spans="1:15" ht="30" x14ac:dyDescent="0.25">
      <c r="A318" s="26" t="s">
        <v>123</v>
      </c>
      <c r="B318" s="24" t="s">
        <v>343</v>
      </c>
      <c r="C318" s="68">
        <f t="shared" ref="C318:C320" si="76">C317+1</f>
        <v>305</v>
      </c>
      <c r="D318" s="65" t="s">
        <v>1417</v>
      </c>
      <c r="E318" s="69" t="s">
        <v>1446</v>
      </c>
      <c r="F318" s="63">
        <v>43516</v>
      </c>
      <c r="G318" s="70" t="str">
        <f t="shared" ref="G318:G320" si="77">(A318&amp;"/"&amp;B318)</f>
        <v>01-13/0305</v>
      </c>
      <c r="H318" s="5" t="str">
        <f>SUBSTITUTE(фильтр!I315, "про,", "")</f>
        <v xml:space="preserve"> бронюваня, військово, зобв'язаних</v>
      </c>
      <c r="I318" s="1" t="s">
        <v>15</v>
      </c>
      <c r="J318" s="47" t="s">
        <v>124</v>
      </c>
      <c r="K318" s="72" t="str">
        <f t="shared" ref="K318:K320" si="78">J318</f>
        <v>Департамент АПР Сумської ОДА</v>
      </c>
      <c r="L318" s="73">
        <f t="shared" ref="L318:L320" si="79">F318+1</f>
        <v>43517</v>
      </c>
      <c r="M318" s="71"/>
      <c r="N318" s="4" t="s">
        <v>20</v>
      </c>
      <c r="O318" s="4" t="s">
        <v>20</v>
      </c>
    </row>
    <row r="319" spans="1:15" ht="45" x14ac:dyDescent="0.25">
      <c r="A319" s="26" t="s">
        <v>1186</v>
      </c>
      <c r="B319" s="24" t="s">
        <v>344</v>
      </c>
      <c r="C319" s="68">
        <f t="shared" si="76"/>
        <v>306</v>
      </c>
      <c r="D319" s="65" t="s">
        <v>1417</v>
      </c>
      <c r="E319" s="69" t="s">
        <v>1447</v>
      </c>
      <c r="F319" s="63">
        <v>43516</v>
      </c>
      <c r="G319" s="70" t="str">
        <f t="shared" si="77"/>
        <v>01-11/0306</v>
      </c>
      <c r="H319" s="5" t="str">
        <f>SUBSTITUTE(фильтр!I316, "про,", "")</f>
        <v xml:space="preserve"> надання, пропозицій, тематики, робочих, поїздок</v>
      </c>
      <c r="I319" s="1" t="s">
        <v>15</v>
      </c>
      <c r="J319" s="47" t="s">
        <v>124</v>
      </c>
      <c r="K319" s="72" t="str">
        <f t="shared" si="78"/>
        <v>Департамент АПР Сумської ОДА</v>
      </c>
      <c r="L319" s="73">
        <f t="shared" si="79"/>
        <v>43517</v>
      </c>
      <c r="M319" s="71"/>
      <c r="N319" s="4" t="s">
        <v>20</v>
      </c>
      <c r="O319" s="4" t="s">
        <v>20</v>
      </c>
    </row>
    <row r="320" spans="1:15" ht="30" x14ac:dyDescent="0.25">
      <c r="A320" s="26" t="s">
        <v>23</v>
      </c>
      <c r="B320" s="24" t="s">
        <v>345</v>
      </c>
      <c r="C320" s="68">
        <f t="shared" si="76"/>
        <v>307</v>
      </c>
      <c r="D320" s="65" t="s">
        <v>1417</v>
      </c>
      <c r="E320" s="69" t="s">
        <v>1448</v>
      </c>
      <c r="F320" s="63">
        <v>43516</v>
      </c>
      <c r="G320" s="70" t="str">
        <f t="shared" si="77"/>
        <v>01-16/0307</v>
      </c>
      <c r="H320" s="5" t="str">
        <f>SUBSTITUTE(фильтр!I317, "про,", "")</f>
        <v>, Про, надання, інформації</v>
      </c>
      <c r="I320" s="1" t="s">
        <v>15</v>
      </c>
      <c r="J320" s="47" t="s">
        <v>124</v>
      </c>
      <c r="K320" s="72" t="str">
        <f t="shared" si="78"/>
        <v>Департамент АПР Сумської ОДА</v>
      </c>
      <c r="L320" s="73">
        <f t="shared" si="79"/>
        <v>43517</v>
      </c>
      <c r="M320" s="71"/>
      <c r="N320" s="4" t="s">
        <v>20</v>
      </c>
      <c r="O320" s="4" t="s">
        <v>20</v>
      </c>
    </row>
    <row r="321" spans="1:15" ht="30" x14ac:dyDescent="0.25">
      <c r="A321" s="26" t="s">
        <v>287</v>
      </c>
      <c r="B321" s="24" t="s">
        <v>346</v>
      </c>
      <c r="C321" s="68">
        <f t="shared" ref="C321:C330" si="80">C320+1</f>
        <v>308</v>
      </c>
      <c r="D321" s="65" t="s">
        <v>1417</v>
      </c>
      <c r="E321" s="69" t="s">
        <v>1361</v>
      </c>
      <c r="F321" s="63">
        <v>43516</v>
      </c>
      <c r="G321" s="70" t="str">
        <f t="shared" ref="G321:G330" si="81">(A321&amp;"/"&amp;B321)</f>
        <v>01-15/0308</v>
      </c>
      <c r="H321" s="5" t="str">
        <f>SUBSTITUTE(фильтр!I318, "про,", "")</f>
        <v xml:space="preserve"> проведення, майстер-класу</v>
      </c>
      <c r="I321" s="1" t="s">
        <v>15</v>
      </c>
      <c r="J321" s="47" t="s">
        <v>124</v>
      </c>
      <c r="K321" s="72" t="str">
        <f t="shared" ref="K321:K330" si="82">J321</f>
        <v>Департамент АПР Сумської ОДА</v>
      </c>
      <c r="L321" s="73">
        <f t="shared" ref="L321:L330" si="83">F321+1</f>
        <v>43517</v>
      </c>
      <c r="M321" s="71"/>
      <c r="N321" s="4" t="s">
        <v>20</v>
      </c>
      <c r="O321" s="4" t="s">
        <v>20</v>
      </c>
    </row>
    <row r="322" spans="1:15" ht="30" x14ac:dyDescent="0.25">
      <c r="A322" s="26" t="s">
        <v>23</v>
      </c>
      <c r="B322" s="24" t="s">
        <v>347</v>
      </c>
      <c r="C322" s="68">
        <f t="shared" si="80"/>
        <v>309</v>
      </c>
      <c r="D322" s="65" t="s">
        <v>1417</v>
      </c>
      <c r="E322" s="69" t="s">
        <v>1449</v>
      </c>
      <c r="F322" s="63">
        <v>43516</v>
      </c>
      <c r="G322" s="70" t="str">
        <f t="shared" si="81"/>
        <v>01-16/0309</v>
      </c>
      <c r="H322" s="5" t="str">
        <f>SUBSTITUTE(фильтр!I319, "про,", "")</f>
        <v xml:space="preserve"> кількість, виданих, сертифікатів</v>
      </c>
      <c r="I322" s="1" t="s">
        <v>15</v>
      </c>
      <c r="J322" s="47" t="s">
        <v>124</v>
      </c>
      <c r="K322" s="72" t="str">
        <f t="shared" si="82"/>
        <v>Департамент АПР Сумської ОДА</v>
      </c>
      <c r="L322" s="73">
        <f t="shared" si="83"/>
        <v>43517</v>
      </c>
      <c r="M322" s="71"/>
      <c r="N322" s="4" t="s">
        <v>20</v>
      </c>
      <c r="O322" s="4" t="s">
        <v>20</v>
      </c>
    </row>
    <row r="323" spans="1:15" ht="30" x14ac:dyDescent="0.25">
      <c r="A323" s="26" t="s">
        <v>21</v>
      </c>
      <c r="B323" s="24" t="s">
        <v>348</v>
      </c>
      <c r="C323" s="68">
        <f t="shared" si="80"/>
        <v>310</v>
      </c>
      <c r="D323" s="65" t="s">
        <v>1417</v>
      </c>
      <c r="E323" s="69" t="s">
        <v>1450</v>
      </c>
      <c r="F323" s="63">
        <v>43516</v>
      </c>
      <c r="G323" s="70" t="str">
        <f t="shared" si="81"/>
        <v>01-17/0310</v>
      </c>
      <c r="H323" s="5" t="str">
        <f>SUBSTITUTE(фильтр!I320, "про,", "")</f>
        <v xml:space="preserve"> , укладення, додаткової, угоди</v>
      </c>
      <c r="I323" s="1" t="s">
        <v>15</v>
      </c>
      <c r="J323" s="47" t="s">
        <v>124</v>
      </c>
      <c r="K323" s="72" t="str">
        <f t="shared" si="82"/>
        <v>Департамент АПР Сумської ОДА</v>
      </c>
      <c r="L323" s="73">
        <f t="shared" si="83"/>
        <v>43517</v>
      </c>
      <c r="M323" s="71"/>
      <c r="N323" s="4" t="s">
        <v>20</v>
      </c>
      <c r="O323" s="4" t="s">
        <v>20</v>
      </c>
    </row>
    <row r="324" spans="1:15" ht="30" x14ac:dyDescent="0.25">
      <c r="A324" s="26" t="s">
        <v>21</v>
      </c>
      <c r="B324" s="24" t="s">
        <v>349</v>
      </c>
      <c r="C324" s="68">
        <f t="shared" si="80"/>
        <v>311</v>
      </c>
      <c r="D324" s="65" t="s">
        <v>1417</v>
      </c>
      <c r="E324" s="69" t="s">
        <v>1450</v>
      </c>
      <c r="F324" s="63">
        <v>43516</v>
      </c>
      <c r="G324" s="70" t="str">
        <f t="shared" si="81"/>
        <v>01-17/0311</v>
      </c>
      <c r="H324" s="5" t="str">
        <f>SUBSTITUTE(фильтр!I321, "про,", "")</f>
        <v xml:space="preserve"> , укладення, додаткової, угоди</v>
      </c>
      <c r="I324" s="1" t="s">
        <v>15</v>
      </c>
      <c r="J324" s="47" t="s">
        <v>124</v>
      </c>
      <c r="K324" s="72" t="str">
        <f t="shared" si="82"/>
        <v>Департамент АПР Сумської ОДА</v>
      </c>
      <c r="L324" s="73">
        <f t="shared" si="83"/>
        <v>43517</v>
      </c>
      <c r="M324" s="71"/>
      <c r="N324" s="4" t="s">
        <v>20</v>
      </c>
      <c r="O324" s="4" t="s">
        <v>20</v>
      </c>
    </row>
    <row r="325" spans="1:15" ht="30" x14ac:dyDescent="0.25">
      <c r="A325" s="26" t="s">
        <v>287</v>
      </c>
      <c r="B325" s="24" t="s">
        <v>350</v>
      </c>
      <c r="C325" s="68">
        <f t="shared" si="80"/>
        <v>312</v>
      </c>
      <c r="D325" s="65" t="s">
        <v>1417</v>
      </c>
      <c r="E325" s="69" t="s">
        <v>1451</v>
      </c>
      <c r="F325" s="63">
        <v>43516</v>
      </c>
      <c r="G325" s="70" t="str">
        <f t="shared" si="81"/>
        <v>01-15/0312</v>
      </c>
      <c r="H325" s="5" t="str">
        <f>SUBSTITUTE(фильтр!I322, "про,", "")</f>
        <v xml:space="preserve"> участь, у, проекті, "Успішна, жінка"</v>
      </c>
      <c r="I325" s="1" t="s">
        <v>15</v>
      </c>
      <c r="J325" s="47" t="s">
        <v>124</v>
      </c>
      <c r="K325" s="72" t="str">
        <f t="shared" si="82"/>
        <v>Департамент АПР Сумської ОДА</v>
      </c>
      <c r="L325" s="73">
        <f t="shared" si="83"/>
        <v>43517</v>
      </c>
      <c r="M325" s="71"/>
      <c r="N325" s="4" t="s">
        <v>20</v>
      </c>
      <c r="O325" s="4" t="s">
        <v>20</v>
      </c>
    </row>
    <row r="326" spans="1:15" ht="45" x14ac:dyDescent="0.25">
      <c r="A326" s="26" t="s">
        <v>1186</v>
      </c>
      <c r="B326" s="24" t="s">
        <v>351</v>
      </c>
      <c r="C326" s="68">
        <f t="shared" si="80"/>
        <v>313</v>
      </c>
      <c r="D326" s="65" t="s">
        <v>1417</v>
      </c>
      <c r="E326" s="69" t="s">
        <v>1452</v>
      </c>
      <c r="F326" s="63">
        <v>43516</v>
      </c>
      <c r="G326" s="70" t="str">
        <f t="shared" si="81"/>
        <v>01-11/0313</v>
      </c>
      <c r="H326" s="5" t="str">
        <f>SUBSTITUTE(фильтр!I323, "про,", "")</f>
        <v>інформація,  нарахування, бюджетної, дотації</v>
      </c>
      <c r="I326" s="1" t="s">
        <v>15</v>
      </c>
      <c r="J326" s="47" t="s">
        <v>124</v>
      </c>
      <c r="K326" s="72" t="str">
        <f t="shared" si="82"/>
        <v>Департамент АПР Сумської ОДА</v>
      </c>
      <c r="L326" s="73">
        <f t="shared" si="83"/>
        <v>43517</v>
      </c>
      <c r="M326" s="71"/>
      <c r="N326" s="4" t="s">
        <v>20</v>
      </c>
      <c r="O326" s="4" t="s">
        <v>20</v>
      </c>
    </row>
    <row r="327" spans="1:15" ht="30" x14ac:dyDescent="0.25">
      <c r="A327" s="26" t="s">
        <v>122</v>
      </c>
      <c r="B327" s="24" t="s">
        <v>352</v>
      </c>
      <c r="C327" s="68">
        <f t="shared" si="80"/>
        <v>314</v>
      </c>
      <c r="D327" s="65" t="s">
        <v>1417</v>
      </c>
      <c r="E327" s="69" t="s">
        <v>1448</v>
      </c>
      <c r="F327" s="63">
        <v>43516</v>
      </c>
      <c r="G327" s="70" t="str">
        <f t="shared" si="81"/>
        <v>01-18/0314</v>
      </c>
      <c r="H327" s="5" t="str">
        <f>SUBSTITUTE(фильтр!I324, "про,", "")</f>
        <v>, Про, надання, інформації</v>
      </c>
      <c r="I327" s="1" t="s">
        <v>15</v>
      </c>
      <c r="J327" s="47" t="s">
        <v>124</v>
      </c>
      <c r="K327" s="72" t="str">
        <f t="shared" si="82"/>
        <v>Департамент АПР Сумської ОДА</v>
      </c>
      <c r="L327" s="73">
        <f t="shared" si="83"/>
        <v>43517</v>
      </c>
      <c r="M327" s="71"/>
      <c r="N327" s="4" t="s">
        <v>20</v>
      </c>
      <c r="O327" s="4" t="s">
        <v>20</v>
      </c>
    </row>
    <row r="328" spans="1:15" ht="30" x14ac:dyDescent="0.25">
      <c r="A328" s="26" t="s">
        <v>122</v>
      </c>
      <c r="B328" s="24" t="s">
        <v>353</v>
      </c>
      <c r="C328" s="68">
        <f t="shared" si="80"/>
        <v>315</v>
      </c>
      <c r="D328" s="65" t="s">
        <v>1417</v>
      </c>
      <c r="E328" s="69" t="s">
        <v>1448</v>
      </c>
      <c r="F328" s="63">
        <v>43516</v>
      </c>
      <c r="G328" s="70" t="str">
        <f t="shared" si="81"/>
        <v>01-18/0315</v>
      </c>
      <c r="H328" s="5" t="str">
        <f>SUBSTITUTE(фильтр!I325, "про,", "")</f>
        <v>, Про, надання, інформації</v>
      </c>
      <c r="I328" s="1" t="s">
        <v>15</v>
      </c>
      <c r="J328" s="47" t="s">
        <v>124</v>
      </c>
      <c r="K328" s="72" t="str">
        <f t="shared" si="82"/>
        <v>Департамент АПР Сумської ОДА</v>
      </c>
      <c r="L328" s="73">
        <f t="shared" si="83"/>
        <v>43517</v>
      </c>
      <c r="M328" s="71"/>
      <c r="N328" s="4" t="s">
        <v>20</v>
      </c>
      <c r="O328" s="4" t="s">
        <v>20</v>
      </c>
    </row>
    <row r="329" spans="1:15" ht="30" x14ac:dyDescent="0.25">
      <c r="A329" s="26" t="s">
        <v>23</v>
      </c>
      <c r="B329" s="24" t="s">
        <v>354</v>
      </c>
      <c r="C329" s="68">
        <f t="shared" si="80"/>
        <v>316</v>
      </c>
      <c r="D329" s="65" t="s">
        <v>1417</v>
      </c>
      <c r="E329" s="69" t="s">
        <v>1453</v>
      </c>
      <c r="F329" s="63">
        <v>43517</v>
      </c>
      <c r="G329" s="70" t="str">
        <f t="shared" si="81"/>
        <v>01-16/0316</v>
      </c>
      <c r="H329" s="5" t="str">
        <f>SUBSTITUTE(фильтр!I326, "про,", "")</f>
        <v xml:space="preserve"> розгляд, звернення</v>
      </c>
      <c r="I329" s="1" t="s">
        <v>15</v>
      </c>
      <c r="J329" s="47" t="s">
        <v>124</v>
      </c>
      <c r="K329" s="72" t="str">
        <f t="shared" si="82"/>
        <v>Департамент АПР Сумської ОДА</v>
      </c>
      <c r="L329" s="73">
        <f t="shared" si="83"/>
        <v>43518</v>
      </c>
      <c r="M329" s="71"/>
      <c r="N329" s="4" t="s">
        <v>20</v>
      </c>
      <c r="O329" s="4" t="s">
        <v>20</v>
      </c>
    </row>
    <row r="330" spans="1:15" ht="30" x14ac:dyDescent="0.25">
      <c r="A330" s="26" t="s">
        <v>23</v>
      </c>
      <c r="B330" s="24" t="s">
        <v>355</v>
      </c>
      <c r="C330" s="68">
        <f t="shared" si="80"/>
        <v>317</v>
      </c>
      <c r="D330" s="65" t="s">
        <v>1417</v>
      </c>
      <c r="E330" s="69" t="s">
        <v>1438</v>
      </c>
      <c r="F330" s="63">
        <v>43517</v>
      </c>
      <c r="G330" s="70" t="str">
        <f t="shared" si="81"/>
        <v>01-16/0317</v>
      </c>
      <c r="H330" s="5" t="str">
        <f>SUBSTITUTE(фильтр!I327, "про,", "")</f>
        <v xml:space="preserve"> укладання, договору</v>
      </c>
      <c r="I330" s="1" t="s">
        <v>15</v>
      </c>
      <c r="J330" s="47" t="s">
        <v>124</v>
      </c>
      <c r="K330" s="72" t="str">
        <f t="shared" si="82"/>
        <v>Департамент АПР Сумської ОДА</v>
      </c>
      <c r="L330" s="73">
        <f t="shared" si="83"/>
        <v>43518</v>
      </c>
      <c r="M330" s="71"/>
      <c r="N330" s="4" t="s">
        <v>20</v>
      </c>
      <c r="O330" s="4" t="s">
        <v>20</v>
      </c>
    </row>
    <row r="331" spans="1:15" ht="30" x14ac:dyDescent="0.25">
      <c r="A331" s="26" t="s">
        <v>21</v>
      </c>
      <c r="B331" s="24" t="s">
        <v>356</v>
      </c>
      <c r="C331" s="68">
        <f t="shared" ref="C331:C339" si="84">C330+1</f>
        <v>318</v>
      </c>
      <c r="D331" s="65" t="s">
        <v>1417</v>
      </c>
      <c r="E331" s="69" t="s">
        <v>1438</v>
      </c>
      <c r="F331" s="63">
        <v>43517</v>
      </c>
      <c r="G331" s="70" t="str">
        <f t="shared" ref="G331:G339" si="85">(A331&amp;"/"&amp;B331)</f>
        <v>01-17/0318</v>
      </c>
      <c r="H331" s="5" t="str">
        <f>SUBSTITUTE(фильтр!I328, "про,", "")</f>
        <v xml:space="preserve"> укладання, договору</v>
      </c>
      <c r="I331" s="1" t="s">
        <v>15</v>
      </c>
      <c r="J331" s="47" t="s">
        <v>124</v>
      </c>
      <c r="K331" s="72" t="str">
        <f t="shared" ref="K331:K339" si="86">J331</f>
        <v>Департамент АПР Сумської ОДА</v>
      </c>
      <c r="L331" s="73">
        <f t="shared" ref="L331:L339" si="87">F331+1</f>
        <v>43518</v>
      </c>
      <c r="M331" s="71"/>
      <c r="N331" s="4" t="s">
        <v>20</v>
      </c>
      <c r="O331" s="4" t="s">
        <v>20</v>
      </c>
    </row>
    <row r="332" spans="1:15" ht="30" x14ac:dyDescent="0.25">
      <c r="A332" s="26" t="s">
        <v>21</v>
      </c>
      <c r="B332" s="24" t="s">
        <v>357</v>
      </c>
      <c r="C332" s="68">
        <f t="shared" si="84"/>
        <v>319</v>
      </c>
      <c r="D332" s="65" t="s">
        <v>1417</v>
      </c>
      <c r="E332" s="69" t="s">
        <v>1438</v>
      </c>
      <c r="F332" s="63">
        <v>43517</v>
      </c>
      <c r="G332" s="70" t="str">
        <f t="shared" si="85"/>
        <v>01-17/0319</v>
      </c>
      <c r="H332" s="5" t="str">
        <f>SUBSTITUTE(фильтр!I329, "про,", "")</f>
        <v xml:space="preserve"> укладання, договору</v>
      </c>
      <c r="I332" s="1" t="s">
        <v>15</v>
      </c>
      <c r="J332" s="47" t="s">
        <v>124</v>
      </c>
      <c r="K332" s="72" t="str">
        <f t="shared" si="86"/>
        <v>Департамент АПР Сумської ОДА</v>
      </c>
      <c r="L332" s="73">
        <f t="shared" si="87"/>
        <v>43518</v>
      </c>
      <c r="M332" s="71"/>
      <c r="N332" s="4" t="s">
        <v>20</v>
      </c>
      <c r="O332" s="4" t="s">
        <v>20</v>
      </c>
    </row>
    <row r="333" spans="1:15" ht="30" x14ac:dyDescent="0.25">
      <c r="A333" s="26" t="s">
        <v>122</v>
      </c>
      <c r="B333" s="24" t="s">
        <v>358</v>
      </c>
      <c r="C333" s="68">
        <f t="shared" si="84"/>
        <v>320</v>
      </c>
      <c r="D333" s="65" t="s">
        <v>1417</v>
      </c>
      <c r="E333" s="69" t="s">
        <v>1438</v>
      </c>
      <c r="F333" s="63">
        <v>43517</v>
      </c>
      <c r="G333" s="70" t="str">
        <f t="shared" si="85"/>
        <v>01-18/0320</v>
      </c>
      <c r="H333" s="5" t="str">
        <f>SUBSTITUTE(фильтр!I330, "про,", "")</f>
        <v xml:space="preserve"> укладання, договору</v>
      </c>
      <c r="I333" s="1" t="s">
        <v>15</v>
      </c>
      <c r="J333" s="47" t="s">
        <v>124</v>
      </c>
      <c r="K333" s="72" t="str">
        <f t="shared" si="86"/>
        <v>Департамент АПР Сумської ОДА</v>
      </c>
      <c r="L333" s="73">
        <f t="shared" si="87"/>
        <v>43518</v>
      </c>
      <c r="M333" s="71"/>
      <c r="N333" s="4" t="s">
        <v>20</v>
      </c>
      <c r="O333" s="4" t="s">
        <v>20</v>
      </c>
    </row>
    <row r="334" spans="1:15" ht="30" x14ac:dyDescent="0.25">
      <c r="A334" s="26" t="s">
        <v>21</v>
      </c>
      <c r="B334" s="24" t="s">
        <v>359</v>
      </c>
      <c r="C334" s="68">
        <f t="shared" si="84"/>
        <v>321</v>
      </c>
      <c r="D334" s="65" t="s">
        <v>1417</v>
      </c>
      <c r="E334" s="69" t="s">
        <v>1438</v>
      </c>
      <c r="F334" s="63">
        <v>43518</v>
      </c>
      <c r="G334" s="70" t="str">
        <f t="shared" si="85"/>
        <v>01-17/0321</v>
      </c>
      <c r="H334" s="5" t="str">
        <f>SUBSTITUTE(фильтр!I331, "про,", "")</f>
        <v xml:space="preserve"> укладання, договору</v>
      </c>
      <c r="I334" s="1" t="s">
        <v>15</v>
      </c>
      <c r="J334" s="47" t="s">
        <v>124</v>
      </c>
      <c r="K334" s="72" t="str">
        <f t="shared" si="86"/>
        <v>Департамент АПР Сумської ОДА</v>
      </c>
      <c r="L334" s="73">
        <f t="shared" si="87"/>
        <v>43519</v>
      </c>
      <c r="M334" s="71"/>
      <c r="N334" s="4" t="s">
        <v>20</v>
      </c>
      <c r="O334" s="4" t="s">
        <v>20</v>
      </c>
    </row>
    <row r="335" spans="1:15" ht="30" x14ac:dyDescent="0.25">
      <c r="A335" s="26" t="s">
        <v>21</v>
      </c>
      <c r="B335" s="24" t="s">
        <v>360</v>
      </c>
      <c r="C335" s="68">
        <f t="shared" si="84"/>
        <v>322</v>
      </c>
      <c r="D335" s="65" t="s">
        <v>1417</v>
      </c>
      <c r="E335" s="69" t="s">
        <v>1438</v>
      </c>
      <c r="F335" s="63">
        <v>43517</v>
      </c>
      <c r="G335" s="70" t="str">
        <f t="shared" si="85"/>
        <v>01-17/0322</v>
      </c>
      <c r="H335" s="5" t="str">
        <f>SUBSTITUTE(фильтр!I332, "про,", "")</f>
        <v xml:space="preserve"> укладання, договору</v>
      </c>
      <c r="I335" s="1" t="s">
        <v>15</v>
      </c>
      <c r="J335" s="47" t="s">
        <v>124</v>
      </c>
      <c r="K335" s="72" t="str">
        <f t="shared" si="86"/>
        <v>Департамент АПР Сумської ОДА</v>
      </c>
      <c r="L335" s="73">
        <f t="shared" si="87"/>
        <v>43518</v>
      </c>
      <c r="M335" s="71"/>
      <c r="N335" s="4" t="s">
        <v>20</v>
      </c>
      <c r="O335" s="4" t="s">
        <v>20</v>
      </c>
    </row>
    <row r="336" spans="1:15" ht="30" x14ac:dyDescent="0.25">
      <c r="A336" s="26" t="s">
        <v>21</v>
      </c>
      <c r="B336" s="24" t="s">
        <v>361</v>
      </c>
      <c r="C336" s="68">
        <f t="shared" si="84"/>
        <v>323</v>
      </c>
      <c r="D336" s="65" t="s">
        <v>1417</v>
      </c>
      <c r="E336" s="69" t="s">
        <v>1438</v>
      </c>
      <c r="F336" s="63">
        <v>43521</v>
      </c>
      <c r="G336" s="70" t="str">
        <f t="shared" si="85"/>
        <v>01-17/0323</v>
      </c>
      <c r="H336" s="5" t="str">
        <f>SUBSTITUTE(фильтр!I333, "про,", "")</f>
        <v xml:space="preserve"> укладання, договору</v>
      </c>
      <c r="I336" s="1" t="s">
        <v>15</v>
      </c>
      <c r="J336" s="47" t="s">
        <v>124</v>
      </c>
      <c r="K336" s="72" t="str">
        <f t="shared" si="86"/>
        <v>Департамент АПР Сумської ОДА</v>
      </c>
      <c r="L336" s="73">
        <f t="shared" si="87"/>
        <v>43522</v>
      </c>
      <c r="M336" s="71"/>
      <c r="N336" s="4" t="s">
        <v>20</v>
      </c>
      <c r="O336" s="4" t="s">
        <v>20</v>
      </c>
    </row>
    <row r="337" spans="1:15" ht="30" x14ac:dyDescent="0.25">
      <c r="A337" s="26" t="s">
        <v>1186</v>
      </c>
      <c r="B337" s="24" t="s">
        <v>362</v>
      </c>
      <c r="C337" s="68">
        <f t="shared" si="84"/>
        <v>324</v>
      </c>
      <c r="D337" s="65" t="s">
        <v>1417</v>
      </c>
      <c r="E337" s="69" t="s">
        <v>1241</v>
      </c>
      <c r="F337" s="63">
        <v>43521</v>
      </c>
      <c r="G337" s="70" t="str">
        <f t="shared" si="85"/>
        <v>01-11/0324</v>
      </c>
      <c r="H337" s="5" t="str">
        <f>SUBSTITUTE(фильтр!I334, "про,", "")</f>
        <v xml:space="preserve"> придбання, техніки</v>
      </c>
      <c r="I337" s="1" t="s">
        <v>15</v>
      </c>
      <c r="J337" s="47" t="s">
        <v>124</v>
      </c>
      <c r="K337" s="72" t="str">
        <f t="shared" si="86"/>
        <v>Департамент АПР Сумської ОДА</v>
      </c>
      <c r="L337" s="73">
        <f t="shared" si="87"/>
        <v>43522</v>
      </c>
      <c r="M337" s="71"/>
      <c r="N337" s="4" t="s">
        <v>20</v>
      </c>
      <c r="O337" s="4" t="s">
        <v>20</v>
      </c>
    </row>
    <row r="338" spans="1:15" ht="30" x14ac:dyDescent="0.25">
      <c r="A338" s="26" t="s">
        <v>1186</v>
      </c>
      <c r="B338" s="24" t="s">
        <v>363</v>
      </c>
      <c r="C338" s="68">
        <f t="shared" si="84"/>
        <v>325</v>
      </c>
      <c r="D338" s="65" t="s">
        <v>1417</v>
      </c>
      <c r="E338" s="69" t="s">
        <v>1266</v>
      </c>
      <c r="F338" s="63">
        <v>43521</v>
      </c>
      <c r="G338" s="70" t="str">
        <f t="shared" si="85"/>
        <v>01-11/0325</v>
      </c>
      <c r="H338" s="5" t="str">
        <f>SUBSTITUTE(фильтр!I335, "про,", "")</f>
        <v xml:space="preserve"> надання, звіту</v>
      </c>
      <c r="I338" s="1" t="s">
        <v>15</v>
      </c>
      <c r="J338" s="47" t="s">
        <v>124</v>
      </c>
      <c r="K338" s="72" t="str">
        <f t="shared" si="86"/>
        <v>Департамент АПР Сумської ОДА</v>
      </c>
      <c r="L338" s="73">
        <f t="shared" si="87"/>
        <v>43522</v>
      </c>
      <c r="M338" s="71"/>
      <c r="N338" s="4" t="s">
        <v>20</v>
      </c>
      <c r="O338" s="4" t="s">
        <v>20</v>
      </c>
    </row>
    <row r="339" spans="1:15" ht="30" x14ac:dyDescent="0.25">
      <c r="A339" s="26" t="s">
        <v>21</v>
      </c>
      <c r="B339" s="24" t="s">
        <v>364</v>
      </c>
      <c r="C339" s="68">
        <f t="shared" si="84"/>
        <v>326</v>
      </c>
      <c r="D339" s="65" t="s">
        <v>1417</v>
      </c>
      <c r="E339" s="69" t="s">
        <v>1436</v>
      </c>
      <c r="F339" s="63">
        <v>43521</v>
      </c>
      <c r="G339" s="70" t="str">
        <f t="shared" si="85"/>
        <v>01-17/0326</v>
      </c>
      <c r="H339" s="5" t="str">
        <f>SUBSTITUTE(фильтр!I336, "про,", "")</f>
        <v xml:space="preserve"> надання, договору</v>
      </c>
      <c r="I339" s="1" t="s">
        <v>15</v>
      </c>
      <c r="J339" s="47" t="s">
        <v>124</v>
      </c>
      <c r="K339" s="72" t="str">
        <f t="shared" si="86"/>
        <v>Департамент АПР Сумської ОДА</v>
      </c>
      <c r="L339" s="73">
        <f t="shared" si="87"/>
        <v>43522</v>
      </c>
      <c r="M339" s="71"/>
      <c r="N339" s="4" t="s">
        <v>20</v>
      </c>
      <c r="O339" s="4" t="s">
        <v>20</v>
      </c>
    </row>
    <row r="340" spans="1:15" ht="30" x14ac:dyDescent="0.25">
      <c r="A340" s="26" t="s">
        <v>1186</v>
      </c>
      <c r="B340" s="24" t="s">
        <v>365</v>
      </c>
      <c r="C340" s="74">
        <f>C339+1</f>
        <v>327</v>
      </c>
      <c r="D340" s="65" t="s">
        <v>1417</v>
      </c>
      <c r="E340" s="69" t="s">
        <v>1394</v>
      </c>
      <c r="F340" s="63">
        <v>43521</v>
      </c>
      <c r="G340" s="75" t="str">
        <f>(A340&amp;"/"&amp;B340)</f>
        <v>01-11/0327</v>
      </c>
      <c r="H340" s="5" t="str">
        <f>SUBSTITUTE(фильтр!I337, "про,", "")</f>
        <v xml:space="preserve"> участь, у, семінарі</v>
      </c>
      <c r="I340" s="1" t="s">
        <v>15</v>
      </c>
      <c r="J340" s="47" t="s">
        <v>124</v>
      </c>
      <c r="K340" s="77" t="str">
        <f>J340</f>
        <v>Департамент АПР Сумської ОДА</v>
      </c>
      <c r="L340" s="78">
        <f>F340+1</f>
        <v>43522</v>
      </c>
      <c r="M340" s="76"/>
      <c r="N340" s="4" t="s">
        <v>20</v>
      </c>
      <c r="O340" s="4" t="s">
        <v>20</v>
      </c>
    </row>
    <row r="341" spans="1:15" ht="30" x14ac:dyDescent="0.25">
      <c r="A341" s="55" t="s">
        <v>23</v>
      </c>
      <c r="B341" s="24" t="s">
        <v>366</v>
      </c>
      <c r="C341" s="65">
        <f t="shared" ref="C341:C353" si="88">C340+1</f>
        <v>328</v>
      </c>
      <c r="D341" s="65" t="s">
        <v>1417</v>
      </c>
      <c r="E341" s="56" t="s">
        <v>1191</v>
      </c>
      <c r="F341" s="63">
        <v>43521</v>
      </c>
      <c r="G341" s="64" t="str">
        <f t="shared" ref="G341:G353" si="89">(A341&amp;"/"&amp;B341)</f>
        <v>01-16/0328</v>
      </c>
      <c r="H341" s="5" t="str">
        <f>SUBSTITUTE(фильтр!I338, "про,", "")</f>
        <v xml:space="preserve"> надання, інформації</v>
      </c>
      <c r="I341" s="1" t="s">
        <v>15</v>
      </c>
      <c r="J341" s="47" t="s">
        <v>124</v>
      </c>
      <c r="K341" s="16" t="str">
        <f t="shared" ref="K341:K353" si="90">J341</f>
        <v>Департамент АПР Сумської ОДА</v>
      </c>
      <c r="L341" s="67">
        <f t="shared" ref="L341:L353" si="91">F341+1</f>
        <v>43522</v>
      </c>
      <c r="M341" s="66"/>
      <c r="N341" s="4" t="s">
        <v>20</v>
      </c>
      <c r="O341" s="4" t="s">
        <v>20</v>
      </c>
    </row>
    <row r="342" spans="1:15" ht="30" x14ac:dyDescent="0.25">
      <c r="A342" s="55" t="s">
        <v>23</v>
      </c>
      <c r="B342" s="24" t="s">
        <v>367</v>
      </c>
      <c r="C342" s="65">
        <f t="shared" si="88"/>
        <v>329</v>
      </c>
      <c r="D342" s="65" t="s">
        <v>1417</v>
      </c>
      <c r="E342" s="56" t="s">
        <v>1191</v>
      </c>
      <c r="F342" s="63">
        <v>43521</v>
      </c>
      <c r="G342" s="64" t="str">
        <f t="shared" si="89"/>
        <v>01-16/0329</v>
      </c>
      <c r="H342" s="5" t="str">
        <f>SUBSTITUTE(фильтр!I339, "про,", "")</f>
        <v xml:space="preserve"> надання, інформації</v>
      </c>
      <c r="I342" s="1" t="s">
        <v>15</v>
      </c>
      <c r="J342" s="47" t="s">
        <v>124</v>
      </c>
      <c r="K342" s="16" t="str">
        <f t="shared" si="90"/>
        <v>Департамент АПР Сумської ОДА</v>
      </c>
      <c r="L342" s="67">
        <f t="shared" si="91"/>
        <v>43522</v>
      </c>
      <c r="M342" s="66"/>
      <c r="N342" s="4" t="s">
        <v>20</v>
      </c>
      <c r="O342" s="4" t="s">
        <v>20</v>
      </c>
    </row>
    <row r="343" spans="1:15" ht="30" x14ac:dyDescent="0.25">
      <c r="A343" s="26" t="s">
        <v>22</v>
      </c>
      <c r="B343" s="24" t="s">
        <v>368</v>
      </c>
      <c r="C343" s="65">
        <f t="shared" si="88"/>
        <v>330</v>
      </c>
      <c r="D343" s="65" t="s">
        <v>1417</v>
      </c>
      <c r="E343" s="56" t="s">
        <v>1454</v>
      </c>
      <c r="F343" s="63">
        <v>43521</v>
      </c>
      <c r="G343" s="64" t="str">
        <f t="shared" si="89"/>
        <v>01-14/0330</v>
      </c>
      <c r="H343" s="5" t="str">
        <f>SUBSTITUTE(фильтр!I340, "про,", "")</f>
        <v xml:space="preserve"> рахунок, теплову, , енергію</v>
      </c>
      <c r="I343" s="1" t="s">
        <v>15</v>
      </c>
      <c r="J343" s="47" t="s">
        <v>124</v>
      </c>
      <c r="K343" s="16" t="str">
        <f t="shared" si="90"/>
        <v>Департамент АПР Сумської ОДА</v>
      </c>
      <c r="L343" s="67">
        <f t="shared" si="91"/>
        <v>43522</v>
      </c>
      <c r="M343" s="66"/>
      <c r="N343" s="4" t="s">
        <v>20</v>
      </c>
      <c r="O343" s="4" t="s">
        <v>20</v>
      </c>
    </row>
    <row r="344" spans="1:15" ht="30" x14ac:dyDescent="0.25">
      <c r="A344" s="26" t="s">
        <v>23</v>
      </c>
      <c r="B344" s="24" t="s">
        <v>369</v>
      </c>
      <c r="C344" s="65">
        <f t="shared" si="88"/>
        <v>331</v>
      </c>
      <c r="D344" s="65" t="s">
        <v>1417</v>
      </c>
      <c r="E344" s="56" t="s">
        <v>1453</v>
      </c>
      <c r="F344" s="63">
        <v>43521</v>
      </c>
      <c r="G344" s="64" t="str">
        <f t="shared" si="89"/>
        <v>01-16/0331</v>
      </c>
      <c r="H344" s="5" t="str">
        <f>SUBSTITUTE(фильтр!I341, "про,", "")</f>
        <v xml:space="preserve"> розгляд, звернення</v>
      </c>
      <c r="I344" s="1" t="s">
        <v>15</v>
      </c>
      <c r="J344" s="47" t="s">
        <v>124</v>
      </c>
      <c r="K344" s="16" t="str">
        <f t="shared" si="90"/>
        <v>Департамент АПР Сумської ОДА</v>
      </c>
      <c r="L344" s="67">
        <f t="shared" si="91"/>
        <v>43522</v>
      </c>
      <c r="M344" s="66"/>
      <c r="N344" s="4" t="s">
        <v>20</v>
      </c>
      <c r="O344" s="4" t="s">
        <v>20</v>
      </c>
    </row>
    <row r="345" spans="1:15" ht="30" x14ac:dyDescent="0.25">
      <c r="A345" s="26" t="s">
        <v>122</v>
      </c>
      <c r="B345" s="24" t="s">
        <v>370</v>
      </c>
      <c r="C345" s="65">
        <f t="shared" si="88"/>
        <v>332</v>
      </c>
      <c r="D345" s="65" t="s">
        <v>1417</v>
      </c>
      <c r="E345" s="56" t="s">
        <v>1455</v>
      </c>
      <c r="F345" s="63">
        <v>43522</v>
      </c>
      <c r="G345" s="64" t="str">
        <f t="shared" si="89"/>
        <v>01-18/0332</v>
      </c>
      <c r="H345" s="5" t="str">
        <f>SUBSTITUTE(фильтр!I342, "про,", "")</f>
        <v xml:space="preserve"> роботу, комісії</v>
      </c>
      <c r="I345" s="1" t="s">
        <v>15</v>
      </c>
      <c r="J345" s="47" t="s">
        <v>124</v>
      </c>
      <c r="K345" s="16" t="str">
        <f t="shared" si="90"/>
        <v>Департамент АПР Сумської ОДА</v>
      </c>
      <c r="L345" s="67">
        <f t="shared" si="91"/>
        <v>43523</v>
      </c>
      <c r="M345" s="66"/>
      <c r="N345" s="4" t="s">
        <v>20</v>
      </c>
      <c r="O345" s="4" t="s">
        <v>20</v>
      </c>
    </row>
    <row r="346" spans="1:15" ht="30" x14ac:dyDescent="0.25">
      <c r="A346" s="26" t="s">
        <v>122</v>
      </c>
      <c r="B346" s="24" t="s">
        <v>371</v>
      </c>
      <c r="C346" s="65">
        <f t="shared" si="88"/>
        <v>333</v>
      </c>
      <c r="D346" s="65" t="s">
        <v>1417</v>
      </c>
      <c r="E346" s="56" t="s">
        <v>1455</v>
      </c>
      <c r="F346" s="63">
        <v>43522</v>
      </c>
      <c r="G346" s="64" t="str">
        <f t="shared" si="89"/>
        <v>01-18/0333</v>
      </c>
      <c r="H346" s="5" t="str">
        <f>SUBSTITUTE(фильтр!I343, "про,", "")</f>
        <v xml:space="preserve"> роботу, комісії</v>
      </c>
      <c r="I346" s="1" t="s">
        <v>15</v>
      </c>
      <c r="J346" s="47" t="s">
        <v>124</v>
      </c>
      <c r="K346" s="16" t="str">
        <f t="shared" si="90"/>
        <v>Департамент АПР Сумської ОДА</v>
      </c>
      <c r="L346" s="67">
        <f t="shared" si="91"/>
        <v>43523</v>
      </c>
      <c r="M346" s="66"/>
      <c r="N346" s="4" t="s">
        <v>20</v>
      </c>
      <c r="O346" s="4" t="s">
        <v>20</v>
      </c>
    </row>
    <row r="347" spans="1:15" ht="30" x14ac:dyDescent="0.25">
      <c r="A347" s="26" t="s">
        <v>122</v>
      </c>
      <c r="B347" s="24" t="s">
        <v>372</v>
      </c>
      <c r="C347" s="65">
        <f t="shared" si="88"/>
        <v>334</v>
      </c>
      <c r="D347" s="65" t="s">
        <v>1417</v>
      </c>
      <c r="E347" s="56" t="s">
        <v>1455</v>
      </c>
      <c r="F347" s="63">
        <v>43522</v>
      </c>
      <c r="G347" s="64" t="str">
        <f t="shared" si="89"/>
        <v>01-18/0334</v>
      </c>
      <c r="H347" s="5" t="str">
        <f>SUBSTITUTE(фильтр!I344, "про,", "")</f>
        <v xml:space="preserve"> роботу, комісії</v>
      </c>
      <c r="I347" s="1" t="s">
        <v>15</v>
      </c>
      <c r="J347" s="47" t="s">
        <v>124</v>
      </c>
      <c r="K347" s="16" t="str">
        <f t="shared" si="90"/>
        <v>Департамент АПР Сумської ОДА</v>
      </c>
      <c r="L347" s="67">
        <f t="shared" si="91"/>
        <v>43523</v>
      </c>
      <c r="M347" s="66"/>
      <c r="N347" s="4" t="s">
        <v>20</v>
      </c>
      <c r="O347" s="4" t="s">
        <v>20</v>
      </c>
    </row>
    <row r="348" spans="1:15" ht="30" x14ac:dyDescent="0.25">
      <c r="A348" s="26" t="s">
        <v>23</v>
      </c>
      <c r="B348" s="24" t="s">
        <v>373</v>
      </c>
      <c r="C348" s="65">
        <f t="shared" si="88"/>
        <v>335</v>
      </c>
      <c r="D348" s="65" t="s">
        <v>1417</v>
      </c>
      <c r="E348" s="56" t="s">
        <v>1455</v>
      </c>
      <c r="F348" s="63">
        <v>43522</v>
      </c>
      <c r="G348" s="64" t="str">
        <f t="shared" si="89"/>
        <v>01-16/0335</v>
      </c>
      <c r="H348" s="5" t="str">
        <f>SUBSTITUTE(фильтр!I345, "про,", "")</f>
        <v xml:space="preserve"> роботу, комісії</v>
      </c>
      <c r="I348" s="1" t="s">
        <v>15</v>
      </c>
      <c r="J348" s="47" t="s">
        <v>124</v>
      </c>
      <c r="K348" s="16" t="str">
        <f t="shared" si="90"/>
        <v>Департамент АПР Сумської ОДА</v>
      </c>
      <c r="L348" s="67">
        <f t="shared" si="91"/>
        <v>43523</v>
      </c>
      <c r="M348" s="66"/>
      <c r="N348" s="4" t="s">
        <v>20</v>
      </c>
      <c r="O348" s="4" t="s">
        <v>20</v>
      </c>
    </row>
    <row r="349" spans="1:15" ht="30" x14ac:dyDescent="0.25">
      <c r="A349" s="26" t="s">
        <v>23</v>
      </c>
      <c r="B349" s="24" t="s">
        <v>374</v>
      </c>
      <c r="C349" s="65">
        <f t="shared" si="88"/>
        <v>336</v>
      </c>
      <c r="D349" s="65" t="s">
        <v>1417</v>
      </c>
      <c r="E349" s="56" t="s">
        <v>1455</v>
      </c>
      <c r="F349" s="63">
        <v>43522</v>
      </c>
      <c r="G349" s="64" t="str">
        <f t="shared" si="89"/>
        <v>01-16/0336</v>
      </c>
      <c r="H349" s="5" t="str">
        <f>SUBSTITUTE(фильтр!I346, "про,", "")</f>
        <v xml:space="preserve"> роботу, комісії</v>
      </c>
      <c r="I349" s="1" t="s">
        <v>15</v>
      </c>
      <c r="J349" s="47" t="s">
        <v>124</v>
      </c>
      <c r="K349" s="16" t="str">
        <f t="shared" si="90"/>
        <v>Департамент АПР Сумської ОДА</v>
      </c>
      <c r="L349" s="67">
        <f t="shared" si="91"/>
        <v>43523</v>
      </c>
      <c r="M349" s="66"/>
      <c r="N349" s="4" t="s">
        <v>20</v>
      </c>
      <c r="O349" s="4" t="s">
        <v>20</v>
      </c>
    </row>
    <row r="350" spans="1:15" ht="30" x14ac:dyDescent="0.25">
      <c r="A350" s="26" t="s">
        <v>122</v>
      </c>
      <c r="B350" s="24" t="s">
        <v>375</v>
      </c>
      <c r="C350" s="65">
        <f t="shared" si="88"/>
        <v>337</v>
      </c>
      <c r="D350" s="65" t="s">
        <v>1417</v>
      </c>
      <c r="E350" s="56" t="s">
        <v>1455</v>
      </c>
      <c r="F350" s="63">
        <v>43522</v>
      </c>
      <c r="G350" s="64" t="str">
        <f t="shared" si="89"/>
        <v>01-18/0337</v>
      </c>
      <c r="H350" s="5" t="str">
        <f>SUBSTITUTE(фильтр!I347, "про,", "")</f>
        <v xml:space="preserve"> роботу, комісії</v>
      </c>
      <c r="I350" s="1" t="s">
        <v>15</v>
      </c>
      <c r="J350" s="47" t="s">
        <v>124</v>
      </c>
      <c r="K350" s="16" t="str">
        <f t="shared" si="90"/>
        <v>Департамент АПР Сумської ОДА</v>
      </c>
      <c r="L350" s="67">
        <f t="shared" si="91"/>
        <v>43523</v>
      </c>
      <c r="M350" s="66"/>
      <c r="N350" s="4" t="s">
        <v>20</v>
      </c>
      <c r="O350" s="4" t="s">
        <v>20</v>
      </c>
    </row>
    <row r="351" spans="1:15" ht="30" x14ac:dyDescent="0.25">
      <c r="A351" s="26" t="s">
        <v>122</v>
      </c>
      <c r="B351" s="24" t="s">
        <v>376</v>
      </c>
      <c r="C351" s="65">
        <f t="shared" si="88"/>
        <v>338</v>
      </c>
      <c r="D351" s="65" t="s">
        <v>1417</v>
      </c>
      <c r="E351" s="56" t="s">
        <v>1455</v>
      </c>
      <c r="F351" s="63">
        <v>43522</v>
      </c>
      <c r="G351" s="64" t="str">
        <f t="shared" si="89"/>
        <v>01-18/0338</v>
      </c>
      <c r="H351" s="5" t="str">
        <f>SUBSTITUTE(фильтр!I348, "про,", "")</f>
        <v xml:space="preserve"> роботу, комісії</v>
      </c>
      <c r="I351" s="1" t="s">
        <v>15</v>
      </c>
      <c r="J351" s="47" t="s">
        <v>124</v>
      </c>
      <c r="K351" s="16" t="str">
        <f t="shared" si="90"/>
        <v>Департамент АПР Сумської ОДА</v>
      </c>
      <c r="L351" s="67">
        <f t="shared" si="91"/>
        <v>43523</v>
      </c>
      <c r="M351" s="66"/>
      <c r="N351" s="4" t="s">
        <v>20</v>
      </c>
      <c r="O351" s="4" t="s">
        <v>20</v>
      </c>
    </row>
    <row r="352" spans="1:15" ht="30" x14ac:dyDescent="0.25">
      <c r="A352" s="26" t="s">
        <v>122</v>
      </c>
      <c r="B352" s="24" t="s">
        <v>377</v>
      </c>
      <c r="C352" s="65">
        <f t="shared" si="88"/>
        <v>339</v>
      </c>
      <c r="D352" s="65" t="s">
        <v>1417</v>
      </c>
      <c r="E352" s="56" t="s">
        <v>1455</v>
      </c>
      <c r="F352" s="63">
        <v>43522</v>
      </c>
      <c r="G352" s="64" t="str">
        <f t="shared" si="89"/>
        <v>01-18/0339</v>
      </c>
      <c r="H352" s="5" t="str">
        <f>SUBSTITUTE(фильтр!I349, "про,", "")</f>
        <v xml:space="preserve"> роботу, комісії</v>
      </c>
      <c r="I352" s="1" t="s">
        <v>15</v>
      </c>
      <c r="J352" s="47" t="s">
        <v>124</v>
      </c>
      <c r="K352" s="16" t="str">
        <f t="shared" si="90"/>
        <v>Департамент АПР Сумської ОДА</v>
      </c>
      <c r="L352" s="67">
        <f t="shared" si="91"/>
        <v>43523</v>
      </c>
      <c r="M352" s="66"/>
      <c r="N352" s="4" t="s">
        <v>20</v>
      </c>
      <c r="O352" s="4" t="s">
        <v>20</v>
      </c>
    </row>
    <row r="353" spans="1:15" ht="30" x14ac:dyDescent="0.25">
      <c r="A353" s="26" t="s">
        <v>1187</v>
      </c>
      <c r="B353" s="24" t="s">
        <v>378</v>
      </c>
      <c r="C353" s="65">
        <f t="shared" si="88"/>
        <v>340</v>
      </c>
      <c r="D353" s="65" t="s">
        <v>1417</v>
      </c>
      <c r="E353" s="56" t="s">
        <v>1456</v>
      </c>
      <c r="F353" s="63">
        <v>43522</v>
      </c>
      <c r="G353" s="64" t="str">
        <f t="shared" si="89"/>
        <v>01-12/0340</v>
      </c>
      <c r="H353" s="5" t="str">
        <f>SUBSTITUTE(фильтр!I350, "про,", "")</f>
        <v xml:space="preserve"> затвердження, Зон, аквакультур</v>
      </c>
      <c r="I353" s="1" t="s">
        <v>15</v>
      </c>
      <c r="J353" s="47" t="s">
        <v>124</v>
      </c>
      <c r="K353" s="16" t="str">
        <f t="shared" si="90"/>
        <v>Департамент АПР Сумської ОДА</v>
      </c>
      <c r="L353" s="67">
        <f t="shared" si="91"/>
        <v>43523</v>
      </c>
      <c r="M353" s="66"/>
      <c r="N353" s="4" t="s">
        <v>20</v>
      </c>
      <c r="O353" s="4" t="s">
        <v>20</v>
      </c>
    </row>
    <row r="354" spans="1:15" ht="30" x14ac:dyDescent="0.25">
      <c r="A354" s="26" t="s">
        <v>21</v>
      </c>
      <c r="B354" s="24" t="s">
        <v>379</v>
      </c>
      <c r="C354" s="65">
        <f t="shared" ref="C354:C358" si="92">C353+1</f>
        <v>341</v>
      </c>
      <c r="D354" s="65" t="s">
        <v>1417</v>
      </c>
      <c r="E354" s="56" t="s">
        <v>1361</v>
      </c>
      <c r="F354" s="63">
        <v>43522</v>
      </c>
      <c r="G354" s="64" t="str">
        <f t="shared" ref="G354:G358" si="93">(A354&amp;"/"&amp;B354)</f>
        <v>01-17/0341</v>
      </c>
      <c r="H354" s="5" t="str">
        <f>SUBSTITUTE(фильтр!I351, "про,", "")</f>
        <v xml:space="preserve"> проведення, майстер-класу</v>
      </c>
      <c r="I354" s="1" t="s">
        <v>15</v>
      </c>
      <c r="J354" s="47" t="s">
        <v>124</v>
      </c>
      <c r="K354" s="16" t="str">
        <f t="shared" ref="K354:K358" si="94">J354</f>
        <v>Департамент АПР Сумської ОДА</v>
      </c>
      <c r="L354" s="67">
        <f t="shared" ref="L354:L358" si="95">F354+1</f>
        <v>43523</v>
      </c>
      <c r="M354" s="66"/>
      <c r="N354" s="4" t="s">
        <v>20</v>
      </c>
      <c r="O354" s="4" t="s">
        <v>20</v>
      </c>
    </row>
    <row r="355" spans="1:15" ht="30" x14ac:dyDescent="0.25">
      <c r="A355" s="26" t="s">
        <v>23</v>
      </c>
      <c r="B355" s="24" t="s">
        <v>380</v>
      </c>
      <c r="C355" s="65">
        <f t="shared" si="92"/>
        <v>342</v>
      </c>
      <c r="D355" s="65" t="s">
        <v>1417</v>
      </c>
      <c r="E355" s="56" t="s">
        <v>1453</v>
      </c>
      <c r="F355" s="63">
        <v>43522</v>
      </c>
      <c r="G355" s="64" t="str">
        <f t="shared" si="93"/>
        <v>01-16/0342</v>
      </c>
      <c r="H355" s="5" t="str">
        <f>SUBSTITUTE(фильтр!I352, "про,", "")</f>
        <v xml:space="preserve"> розгляд, звернення</v>
      </c>
      <c r="I355" s="1" t="s">
        <v>15</v>
      </c>
      <c r="J355" s="47" t="s">
        <v>124</v>
      </c>
      <c r="K355" s="16" t="str">
        <f t="shared" si="94"/>
        <v>Департамент АПР Сумської ОДА</v>
      </c>
      <c r="L355" s="67">
        <f t="shared" si="95"/>
        <v>43523</v>
      </c>
      <c r="M355" s="66"/>
      <c r="N355" s="4" t="s">
        <v>20</v>
      </c>
      <c r="O355" s="4" t="s">
        <v>20</v>
      </c>
    </row>
    <row r="356" spans="1:15" ht="45" x14ac:dyDescent="0.25">
      <c r="A356" s="26" t="s">
        <v>21</v>
      </c>
      <c r="B356" s="24" t="s">
        <v>381</v>
      </c>
      <c r="C356" s="65">
        <f t="shared" si="92"/>
        <v>343</v>
      </c>
      <c r="D356" s="65" t="s">
        <v>1417</v>
      </c>
      <c r="E356" s="56" t="s">
        <v>1457</v>
      </c>
      <c r="F356" s="63">
        <v>43522</v>
      </c>
      <c r="G356" s="64" t="str">
        <f t="shared" si="93"/>
        <v>01-17/0343</v>
      </c>
      <c r="H356" s="5" t="str">
        <f>SUBSTITUTE(фильтр!I353, "про,", "")</f>
        <v xml:space="preserve"> впровадження, результатів, наукових, досліджень</v>
      </c>
      <c r="I356" s="1" t="s">
        <v>15</v>
      </c>
      <c r="J356" s="47" t="s">
        <v>124</v>
      </c>
      <c r="K356" s="16" t="str">
        <f t="shared" si="94"/>
        <v>Департамент АПР Сумської ОДА</v>
      </c>
      <c r="L356" s="67">
        <f t="shared" si="95"/>
        <v>43523</v>
      </c>
      <c r="M356" s="66"/>
      <c r="N356" s="4" t="s">
        <v>20</v>
      </c>
      <c r="O356" s="4" t="s">
        <v>20</v>
      </c>
    </row>
    <row r="357" spans="1:15" ht="30" x14ac:dyDescent="0.25">
      <c r="A357" s="26" t="s">
        <v>23</v>
      </c>
      <c r="B357" s="24" t="s">
        <v>382</v>
      </c>
      <c r="C357" s="65">
        <f t="shared" si="92"/>
        <v>344</v>
      </c>
      <c r="D357" s="65" t="s">
        <v>1417</v>
      </c>
      <c r="E357" s="56" t="s">
        <v>1458</v>
      </c>
      <c r="F357" s="63">
        <v>43523</v>
      </c>
      <c r="G357" s="64" t="str">
        <f t="shared" si="93"/>
        <v>01-16/0344</v>
      </c>
      <c r="H357" s="5" t="str">
        <f>SUBSTITUTE(фильтр!I354, "про,", "")</f>
        <v xml:space="preserve"> внесення, змін, проекту, договору</v>
      </c>
      <c r="I357" s="1" t="s">
        <v>15</v>
      </c>
      <c r="J357" s="47" t="s">
        <v>124</v>
      </c>
      <c r="K357" s="16" t="str">
        <f t="shared" si="94"/>
        <v>Департамент АПР Сумської ОДА</v>
      </c>
      <c r="L357" s="67">
        <f t="shared" si="95"/>
        <v>43524</v>
      </c>
      <c r="M357" s="66"/>
      <c r="N357" s="4" t="s">
        <v>20</v>
      </c>
      <c r="O357" s="4" t="s">
        <v>20</v>
      </c>
    </row>
    <row r="358" spans="1:15" ht="30" x14ac:dyDescent="0.25">
      <c r="A358" s="26" t="s">
        <v>122</v>
      </c>
      <c r="B358" s="24" t="s">
        <v>383</v>
      </c>
      <c r="C358" s="65">
        <f t="shared" si="92"/>
        <v>345</v>
      </c>
      <c r="D358" s="65" t="s">
        <v>1417</v>
      </c>
      <c r="E358" s="56" t="s">
        <v>1459</v>
      </c>
      <c r="F358" s="63">
        <v>43523</v>
      </c>
      <c r="G358" s="64" t="str">
        <f t="shared" si="93"/>
        <v>01-18/0345</v>
      </c>
      <c r="H358" s="5" t="str">
        <f>SUBSTITUTE(фильтр!I355, "про,", "")</f>
        <v>повернення, платіжного, доручення</v>
      </c>
      <c r="I358" s="1" t="s">
        <v>15</v>
      </c>
      <c r="J358" s="47" t="s">
        <v>124</v>
      </c>
      <c r="K358" s="16" t="str">
        <f t="shared" si="94"/>
        <v>Департамент АПР Сумської ОДА</v>
      </c>
      <c r="L358" s="67">
        <f t="shared" si="95"/>
        <v>43524</v>
      </c>
      <c r="M358" s="66"/>
      <c r="N358" s="4" t="s">
        <v>20</v>
      </c>
      <c r="O358" s="4" t="s">
        <v>20</v>
      </c>
    </row>
    <row r="359" spans="1:15" ht="30" x14ac:dyDescent="0.25">
      <c r="A359" s="26" t="s">
        <v>122</v>
      </c>
      <c r="B359" s="24" t="s">
        <v>384</v>
      </c>
      <c r="C359" s="65">
        <f t="shared" ref="C359:C367" si="96">C358+1</f>
        <v>346</v>
      </c>
      <c r="D359" s="65" t="s">
        <v>1417</v>
      </c>
      <c r="E359" s="56" t="s">
        <v>1459</v>
      </c>
      <c r="F359" s="63">
        <v>43523</v>
      </c>
      <c r="G359" s="64" t="str">
        <f t="shared" ref="G359:G367" si="97">(A359&amp;"/"&amp;B359)</f>
        <v>01-18/0346</v>
      </c>
      <c r="H359" s="5" t="str">
        <f>SUBSTITUTE(фильтр!I356, "про,", "")</f>
        <v>повернення, платіжного, доручення</v>
      </c>
      <c r="I359" s="1" t="s">
        <v>15</v>
      </c>
      <c r="J359" s="47" t="s">
        <v>124</v>
      </c>
      <c r="K359" s="16" t="str">
        <f t="shared" ref="K359:K366" si="98">J359</f>
        <v>Департамент АПР Сумської ОДА</v>
      </c>
      <c r="L359" s="67">
        <f t="shared" ref="L359:L367" si="99">F359+1</f>
        <v>43524</v>
      </c>
      <c r="M359" s="66"/>
      <c r="N359" s="4" t="s">
        <v>20</v>
      </c>
      <c r="O359" s="4" t="s">
        <v>20</v>
      </c>
    </row>
    <row r="360" spans="1:15" ht="30" x14ac:dyDescent="0.25">
      <c r="A360" s="26" t="s">
        <v>1186</v>
      </c>
      <c r="B360" s="24" t="s">
        <v>385</v>
      </c>
      <c r="C360" s="65">
        <f t="shared" si="96"/>
        <v>347</v>
      </c>
      <c r="D360" s="65" t="s">
        <v>1417</v>
      </c>
      <c r="E360" s="56" t="s">
        <v>1460</v>
      </c>
      <c r="F360" s="63">
        <v>43523</v>
      </c>
      <c r="G360" s="64" t="str">
        <f t="shared" si="97"/>
        <v>01-11/0347</v>
      </c>
      <c r="H360" s="5" t="str">
        <f>SUBSTITUTE(фильтр!I357, "про,", "")</f>
        <v>реалізації, спільних, проектів</v>
      </c>
      <c r="I360" s="1" t="s">
        <v>15</v>
      </c>
      <c r="J360" s="47" t="s">
        <v>124</v>
      </c>
      <c r="K360" s="16" t="str">
        <f t="shared" si="98"/>
        <v>Департамент АПР Сумської ОДА</v>
      </c>
      <c r="L360" s="67">
        <f t="shared" si="99"/>
        <v>43524</v>
      </c>
      <c r="M360" s="66"/>
      <c r="N360" s="4" t="s">
        <v>20</v>
      </c>
      <c r="O360" s="4" t="s">
        <v>20</v>
      </c>
    </row>
    <row r="361" spans="1:15" ht="45" x14ac:dyDescent="0.25">
      <c r="A361" s="26" t="s">
        <v>23</v>
      </c>
      <c r="B361" s="24" t="s">
        <v>386</v>
      </c>
      <c r="C361" s="65">
        <f t="shared" si="96"/>
        <v>348</v>
      </c>
      <c r="D361" s="65" t="s">
        <v>1417</v>
      </c>
      <c r="E361" s="56" t="s">
        <v>1461</v>
      </c>
      <c r="F361" s="63">
        <v>43523</v>
      </c>
      <c r="G361" s="64" t="str">
        <f t="shared" si="97"/>
        <v>01-16/0348</v>
      </c>
      <c r="H361" s="5" t="str">
        <f>SUBSTITUTE(фильтр!I358, "про,", "")</f>
        <v xml:space="preserve"> подання, , узагальнених, показників</v>
      </c>
      <c r="I361" s="1" t="s">
        <v>15</v>
      </c>
      <c r="J361" s="47" t="s">
        <v>124</v>
      </c>
      <c r="K361" s="16" t="str">
        <f t="shared" si="98"/>
        <v>Департамент АПР Сумської ОДА</v>
      </c>
      <c r="L361" s="67">
        <f t="shared" si="99"/>
        <v>43524</v>
      </c>
      <c r="M361" s="66"/>
      <c r="N361" s="4" t="s">
        <v>20</v>
      </c>
      <c r="O361" s="4" t="s">
        <v>20</v>
      </c>
    </row>
    <row r="362" spans="1:15" ht="30" x14ac:dyDescent="0.25">
      <c r="A362" s="26" t="s">
        <v>23</v>
      </c>
      <c r="B362" s="24" t="s">
        <v>387</v>
      </c>
      <c r="C362" s="65">
        <f t="shared" si="96"/>
        <v>349</v>
      </c>
      <c r="D362" s="65" t="s">
        <v>1417</v>
      </c>
      <c r="E362" s="56" t="s">
        <v>1462</v>
      </c>
      <c r="F362" s="63">
        <v>43523</v>
      </c>
      <c r="G362" s="64" t="str">
        <f t="shared" si="97"/>
        <v>01-16/0349</v>
      </c>
      <c r="H362" s="5" t="str">
        <f>SUBSTITUTE(фильтр!I359, "про,", "")</f>
        <v>інформація, бюджетним, установам</v>
      </c>
      <c r="I362" s="1" t="s">
        <v>15</v>
      </c>
      <c r="J362" s="47" t="s">
        <v>124</v>
      </c>
      <c r="K362" s="16" t="str">
        <f t="shared" si="98"/>
        <v>Департамент АПР Сумської ОДА</v>
      </c>
      <c r="L362" s="67">
        <f t="shared" si="99"/>
        <v>43524</v>
      </c>
      <c r="M362" s="66"/>
      <c r="N362" s="4" t="s">
        <v>20</v>
      </c>
      <c r="O362" s="4" t="s">
        <v>20</v>
      </c>
    </row>
    <row r="363" spans="1:15" ht="45" x14ac:dyDescent="0.25">
      <c r="A363" s="26" t="s">
        <v>287</v>
      </c>
      <c r="B363" s="24" t="s">
        <v>388</v>
      </c>
      <c r="C363" s="65">
        <f t="shared" si="96"/>
        <v>350</v>
      </c>
      <c r="D363" s="65" t="s">
        <v>1417</v>
      </c>
      <c r="E363" s="56" t="s">
        <v>1463</v>
      </c>
      <c r="F363" s="63">
        <v>43523</v>
      </c>
      <c r="G363" s="64" t="str">
        <f t="shared" si="97"/>
        <v>01-15/0350</v>
      </c>
      <c r="H363" s="5" t="str">
        <f>SUBSTITUTE(фильтр!I360, "про,", "")</f>
        <v xml:space="preserve"> заходи, попередження, травматизма</v>
      </c>
      <c r="I363" s="1" t="s">
        <v>15</v>
      </c>
      <c r="J363" s="47" t="s">
        <v>124</v>
      </c>
      <c r="K363" s="16" t="str">
        <f t="shared" si="98"/>
        <v>Департамент АПР Сумської ОДА</v>
      </c>
      <c r="L363" s="67">
        <f t="shared" si="99"/>
        <v>43524</v>
      </c>
      <c r="M363" s="66"/>
      <c r="N363" s="4" t="s">
        <v>20</v>
      </c>
      <c r="O363" s="4" t="s">
        <v>20</v>
      </c>
    </row>
    <row r="364" spans="1:15" ht="30" x14ac:dyDescent="0.25">
      <c r="A364" s="26" t="s">
        <v>287</v>
      </c>
      <c r="B364" s="24" t="s">
        <v>389</v>
      </c>
      <c r="C364" s="65">
        <f t="shared" si="96"/>
        <v>351</v>
      </c>
      <c r="D364" s="65" t="s">
        <v>1417</v>
      </c>
      <c r="E364" s="56" t="s">
        <v>1464</v>
      </c>
      <c r="F364" s="63">
        <v>43523</v>
      </c>
      <c r="G364" s="64" t="str">
        <f t="shared" si="97"/>
        <v>01-15/0351</v>
      </c>
      <c r="H364" s="5" t="str">
        <f>SUBSTITUTE(фильтр!I361, "про,", "")</f>
        <v>інформація, нафтопродуктам</v>
      </c>
      <c r="I364" s="1" t="s">
        <v>15</v>
      </c>
      <c r="J364" s="47" t="s">
        <v>124</v>
      </c>
      <c r="K364" s="16" t="str">
        <f t="shared" si="98"/>
        <v>Департамент АПР Сумської ОДА</v>
      </c>
      <c r="L364" s="67">
        <f t="shared" si="99"/>
        <v>43524</v>
      </c>
      <c r="M364" s="66"/>
      <c r="N364" s="4" t="s">
        <v>20</v>
      </c>
      <c r="O364" s="4" t="s">
        <v>20</v>
      </c>
    </row>
    <row r="365" spans="1:15" ht="60" x14ac:dyDescent="0.25">
      <c r="A365" s="26" t="s">
        <v>23</v>
      </c>
      <c r="B365" s="24" t="s">
        <v>390</v>
      </c>
      <c r="C365" s="65">
        <f t="shared" si="96"/>
        <v>352</v>
      </c>
      <c r="D365" s="65" t="s">
        <v>1417</v>
      </c>
      <c r="E365" s="56" t="s">
        <v>1465</v>
      </c>
      <c r="F365" s="63">
        <v>43524</v>
      </c>
      <c r="G365" s="64" t="str">
        <f t="shared" si="97"/>
        <v>01-16/0352</v>
      </c>
      <c r="H365" s="5" t="str">
        <f>SUBSTITUTE(фильтр!I362, "про,", "")</f>
        <v xml:space="preserve"> списание, , кредиторської, , дебіторської, заборгованності</v>
      </c>
      <c r="I365" s="1" t="s">
        <v>15</v>
      </c>
      <c r="J365" s="47" t="s">
        <v>124</v>
      </c>
      <c r="K365" s="16" t="str">
        <f t="shared" si="98"/>
        <v>Департамент АПР Сумської ОДА</v>
      </c>
      <c r="L365" s="67">
        <f t="shared" si="99"/>
        <v>43525</v>
      </c>
      <c r="M365" s="66"/>
      <c r="N365" s="4" t="s">
        <v>20</v>
      </c>
      <c r="O365" s="4" t="s">
        <v>20</v>
      </c>
    </row>
    <row r="366" spans="1:15" ht="30" x14ac:dyDescent="0.25">
      <c r="A366" s="26" t="s">
        <v>23</v>
      </c>
      <c r="B366" s="24" t="s">
        <v>391</v>
      </c>
      <c r="C366" s="65">
        <f t="shared" si="96"/>
        <v>353</v>
      </c>
      <c r="D366" s="65" t="s">
        <v>1417</v>
      </c>
      <c r="E366" s="56" t="s">
        <v>1466</v>
      </c>
      <c r="F366" s="63">
        <v>43524</v>
      </c>
      <c r="G366" s="64" t="str">
        <f t="shared" si="97"/>
        <v>01-16/0353</v>
      </c>
      <c r="H366" s="5" t="str">
        <f>SUBSTITUTE(фильтр!I363, "про,", "")</f>
        <v xml:space="preserve"> опублікування, оголошення</v>
      </c>
      <c r="I366" s="1" t="s">
        <v>15</v>
      </c>
      <c r="J366" s="47" t="s">
        <v>124</v>
      </c>
      <c r="K366" s="16" t="str">
        <f t="shared" si="98"/>
        <v>Департамент АПР Сумської ОДА</v>
      </c>
      <c r="L366" s="67">
        <f t="shared" si="99"/>
        <v>43525</v>
      </c>
      <c r="M366" s="66"/>
      <c r="N366" s="4" t="s">
        <v>20</v>
      </c>
      <c r="O366" s="4" t="s">
        <v>20</v>
      </c>
    </row>
    <row r="367" spans="1:15" ht="30" x14ac:dyDescent="0.25">
      <c r="A367" s="55" t="s">
        <v>123</v>
      </c>
      <c r="B367" s="24" t="s">
        <v>392</v>
      </c>
      <c r="C367" s="65">
        <f t="shared" si="96"/>
        <v>354</v>
      </c>
      <c r="D367" s="65" t="s">
        <v>1417</v>
      </c>
      <c r="E367" s="56" t="s">
        <v>1467</v>
      </c>
      <c r="F367" s="63">
        <v>43524</v>
      </c>
      <c r="G367" s="64" t="str">
        <f t="shared" si="97"/>
        <v>01-13/0354</v>
      </c>
      <c r="H367" s="5" t="str">
        <f>SUBSTITUTE(фильтр!I364, "про,", "")</f>
        <v xml:space="preserve"> чергування, на, березень, , місяць</v>
      </c>
      <c r="I367" s="1" t="s">
        <v>15</v>
      </c>
      <c r="J367" s="47" t="s">
        <v>124</v>
      </c>
      <c r="K367" s="16" t="e">
        <f>#REF!</f>
        <v>#REF!</v>
      </c>
      <c r="L367" s="67">
        <f t="shared" si="99"/>
        <v>43525</v>
      </c>
      <c r="M367" s="66"/>
      <c r="N367" s="4" t="s">
        <v>20</v>
      </c>
      <c r="O367" s="4" t="s">
        <v>20</v>
      </c>
    </row>
    <row r="368" spans="1:15" ht="30" x14ac:dyDescent="0.25">
      <c r="A368" s="55" t="s">
        <v>122</v>
      </c>
      <c r="B368" s="24" t="s">
        <v>393</v>
      </c>
      <c r="C368" s="65">
        <f>C367+1</f>
        <v>355</v>
      </c>
      <c r="D368" s="65" t="s">
        <v>1417</v>
      </c>
      <c r="E368" s="56" t="s">
        <v>1361</v>
      </c>
      <c r="F368" s="63">
        <v>43524</v>
      </c>
      <c r="G368" s="64" t="str">
        <f>(A368&amp;"/"&amp;B368)</f>
        <v>01-18/0355</v>
      </c>
      <c r="H368" s="5" t="str">
        <f>SUBSTITUTE(фильтр!I365, "про,", "")</f>
        <v xml:space="preserve"> проведення, майстер-класу</v>
      </c>
      <c r="I368" s="1" t="s">
        <v>15</v>
      </c>
      <c r="J368" s="47" t="s">
        <v>124</v>
      </c>
      <c r="K368" s="16" t="str">
        <f>J368</f>
        <v>Департамент АПР Сумської ОДА</v>
      </c>
      <c r="L368" s="67">
        <f>F368+1</f>
        <v>43525</v>
      </c>
      <c r="M368" s="66"/>
      <c r="N368" s="4" t="s">
        <v>20</v>
      </c>
      <c r="O368" s="4" t="s">
        <v>20</v>
      </c>
    </row>
    <row r="369" spans="1:15" ht="45" x14ac:dyDescent="0.25">
      <c r="A369" s="26" t="s">
        <v>287</v>
      </c>
      <c r="B369" s="24" t="s">
        <v>394</v>
      </c>
      <c r="C369" s="65">
        <f>C368+1</f>
        <v>356</v>
      </c>
      <c r="D369" s="65" t="s">
        <v>1417</v>
      </c>
      <c r="E369" s="56" t="s">
        <v>1468</v>
      </c>
      <c r="F369" s="63">
        <v>43524</v>
      </c>
      <c r="G369" s="64" t="str">
        <f>(A369&amp;"/"&amp;B369)</f>
        <v>01-15/0356</v>
      </c>
      <c r="H369" s="5" t="str">
        <f>SUBSTITUTE(фильтр!I366, "про,", "")</f>
        <v xml:space="preserve"> удосканалення, механізму, державної, підтримки</v>
      </c>
      <c r="I369" s="1" t="s">
        <v>15</v>
      </c>
      <c r="J369" s="47" t="s">
        <v>124</v>
      </c>
      <c r="K369" s="16" t="str">
        <f>J369</f>
        <v>Департамент АПР Сумської ОДА</v>
      </c>
      <c r="L369" s="67">
        <f>F369+1</f>
        <v>43525</v>
      </c>
      <c r="M369" s="66"/>
      <c r="N369" s="4" t="s">
        <v>20</v>
      </c>
      <c r="O369" s="4" t="s">
        <v>20</v>
      </c>
    </row>
    <row r="370" spans="1:15" ht="30" x14ac:dyDescent="0.25">
      <c r="A370" s="26" t="s">
        <v>1186</v>
      </c>
      <c r="B370" s="24" t="s">
        <v>395</v>
      </c>
      <c r="C370" s="65">
        <f t="shared" ref="C370:C375" si="100">C369+1</f>
        <v>357</v>
      </c>
      <c r="D370" s="65" t="s">
        <v>1417</v>
      </c>
      <c r="E370" s="56" t="s">
        <v>1469</v>
      </c>
      <c r="F370" s="17">
        <v>43525</v>
      </c>
      <c r="G370" s="64" t="str">
        <f t="shared" ref="G370:G375" si="101">(A370&amp;"/"&amp;B370)</f>
        <v>01-11/0357</v>
      </c>
      <c r="H370" s="5" t="str">
        <f>SUBSTITUTE(фильтр!I367, "про,", "")</f>
        <v>фактичних, витрат, на, ВПР</v>
      </c>
      <c r="I370" s="1" t="s">
        <v>15</v>
      </c>
      <c r="J370" s="47" t="s">
        <v>124</v>
      </c>
      <c r="K370" s="16" t="str">
        <f t="shared" ref="K370:K375" si="102">J370</f>
        <v>Департамент АПР Сумської ОДА</v>
      </c>
      <c r="L370" s="67">
        <f t="shared" ref="L370:L375" si="103">F370+1</f>
        <v>43526</v>
      </c>
      <c r="M370" s="66"/>
      <c r="N370" s="4" t="s">
        <v>20</v>
      </c>
      <c r="O370" s="4" t="s">
        <v>20</v>
      </c>
    </row>
    <row r="371" spans="1:15" ht="30" x14ac:dyDescent="0.25">
      <c r="A371" s="55" t="s">
        <v>122</v>
      </c>
      <c r="B371" s="24" t="s">
        <v>396</v>
      </c>
      <c r="C371" s="65">
        <f t="shared" si="100"/>
        <v>358</v>
      </c>
      <c r="D371" s="65" t="s">
        <v>1417</v>
      </c>
      <c r="E371" s="56" t="s">
        <v>1470</v>
      </c>
      <c r="F371" s="17">
        <v>43525</v>
      </c>
      <c r="G371" s="64" t="str">
        <f t="shared" si="101"/>
        <v>01-18/0358</v>
      </c>
      <c r="H371" s="5" t="str">
        <f>SUBSTITUTE(фильтр!I368, "про,", "")</f>
        <v xml:space="preserve"> наукове, дослідження</v>
      </c>
      <c r="I371" s="1" t="s">
        <v>15</v>
      </c>
      <c r="J371" s="47" t="s">
        <v>124</v>
      </c>
      <c r="K371" s="16" t="str">
        <f t="shared" si="102"/>
        <v>Департамент АПР Сумської ОДА</v>
      </c>
      <c r="L371" s="67">
        <f t="shared" si="103"/>
        <v>43526</v>
      </c>
      <c r="M371" s="66"/>
      <c r="N371" s="4" t="s">
        <v>20</v>
      </c>
      <c r="O371" s="4" t="s">
        <v>20</v>
      </c>
    </row>
    <row r="372" spans="1:15" ht="30" x14ac:dyDescent="0.25">
      <c r="A372" s="55" t="s">
        <v>287</v>
      </c>
      <c r="B372" s="24" t="s">
        <v>397</v>
      </c>
      <c r="C372" s="65">
        <f t="shared" si="100"/>
        <v>359</v>
      </c>
      <c r="D372" s="65" t="s">
        <v>1417</v>
      </c>
      <c r="E372" s="56" t="s">
        <v>1471</v>
      </c>
      <c r="F372" s="17">
        <v>43525</v>
      </c>
      <c r="G372" s="64" t="str">
        <f t="shared" si="101"/>
        <v>01-15/0359</v>
      </c>
      <c r="H372" s="5" t="str">
        <f>SUBSTITUTE(фильтр!I369, "про,", "")</f>
        <v xml:space="preserve"> надання, моніторинг, руху, поголів'я</v>
      </c>
      <c r="I372" s="1" t="s">
        <v>15</v>
      </c>
      <c r="J372" s="47" t="s">
        <v>124</v>
      </c>
      <c r="K372" s="16" t="str">
        <f t="shared" si="102"/>
        <v>Департамент АПР Сумської ОДА</v>
      </c>
      <c r="L372" s="67">
        <f t="shared" si="103"/>
        <v>43526</v>
      </c>
      <c r="M372" s="66"/>
      <c r="N372" s="4" t="s">
        <v>20</v>
      </c>
      <c r="O372" s="4" t="s">
        <v>20</v>
      </c>
    </row>
    <row r="373" spans="1:15" ht="30" x14ac:dyDescent="0.25">
      <c r="A373" s="55" t="s">
        <v>122</v>
      </c>
      <c r="B373" s="24" t="s">
        <v>398</v>
      </c>
      <c r="C373" s="65">
        <f t="shared" si="100"/>
        <v>360</v>
      </c>
      <c r="D373" s="65" t="s">
        <v>1417</v>
      </c>
      <c r="E373" s="56" t="s">
        <v>1361</v>
      </c>
      <c r="F373" s="17">
        <v>43525</v>
      </c>
      <c r="G373" s="64" t="str">
        <f t="shared" si="101"/>
        <v>01-18/0360</v>
      </c>
      <c r="H373" s="5" t="str">
        <f>SUBSTITUTE(фильтр!I370, "про,", "")</f>
        <v xml:space="preserve"> проведення, майстер-класу</v>
      </c>
      <c r="I373" s="1" t="s">
        <v>15</v>
      </c>
      <c r="J373" s="47" t="s">
        <v>124</v>
      </c>
      <c r="K373" s="16" t="str">
        <f t="shared" si="102"/>
        <v>Департамент АПР Сумської ОДА</v>
      </c>
      <c r="L373" s="67">
        <f t="shared" si="103"/>
        <v>43526</v>
      </c>
      <c r="M373" s="66"/>
      <c r="N373" s="4" t="s">
        <v>20</v>
      </c>
      <c r="O373" s="4" t="s">
        <v>20</v>
      </c>
    </row>
    <row r="374" spans="1:15" ht="30" x14ac:dyDescent="0.25">
      <c r="A374" s="55" t="s">
        <v>123</v>
      </c>
      <c r="B374" s="24" t="s">
        <v>399</v>
      </c>
      <c r="C374" s="65">
        <f t="shared" si="100"/>
        <v>361</v>
      </c>
      <c r="D374" s="65" t="s">
        <v>1417</v>
      </c>
      <c r="E374" s="56" t="s">
        <v>1472</v>
      </c>
      <c r="F374" s="17">
        <v>43525</v>
      </c>
      <c r="G374" s="64" t="str">
        <f t="shared" si="101"/>
        <v>01-13/0361</v>
      </c>
      <c r="H374" s="5" t="str">
        <f>SUBSTITUTE(фильтр!I371, "про,", "")</f>
        <v>проблемні, питання, галузі</v>
      </c>
      <c r="I374" s="1" t="s">
        <v>15</v>
      </c>
      <c r="J374" s="47" t="s">
        <v>124</v>
      </c>
      <c r="K374" s="16" t="str">
        <f t="shared" si="102"/>
        <v>Департамент АПР Сумської ОДА</v>
      </c>
      <c r="L374" s="67">
        <f t="shared" si="103"/>
        <v>43526</v>
      </c>
      <c r="M374" s="66"/>
      <c r="N374" s="4" t="s">
        <v>20</v>
      </c>
      <c r="O374" s="4" t="s">
        <v>20</v>
      </c>
    </row>
    <row r="375" spans="1:15" ht="45" x14ac:dyDescent="0.25">
      <c r="A375" s="55" t="s">
        <v>23</v>
      </c>
      <c r="B375" s="24" t="s">
        <v>400</v>
      </c>
      <c r="C375" s="65">
        <f t="shared" si="100"/>
        <v>362</v>
      </c>
      <c r="D375" s="65" t="s">
        <v>1417</v>
      </c>
      <c r="E375" s="56" t="s">
        <v>1473</v>
      </c>
      <c r="F375" s="17">
        <v>43525</v>
      </c>
      <c r="G375" s="64" t="str">
        <f t="shared" si="101"/>
        <v>01-16/0362</v>
      </c>
      <c r="H375" s="5" t="str">
        <f>SUBSTITUTE(фильтр!I372, "про,", "")</f>
        <v xml:space="preserve"> погодження, паспортів, бюджетної, програми</v>
      </c>
      <c r="I375" s="1" t="s">
        <v>15</v>
      </c>
      <c r="J375" s="47" t="s">
        <v>124</v>
      </c>
      <c r="K375" s="16" t="str">
        <f t="shared" si="102"/>
        <v>Департамент АПР Сумської ОДА</v>
      </c>
      <c r="L375" s="67">
        <f t="shared" si="103"/>
        <v>43526</v>
      </c>
      <c r="M375" s="66"/>
      <c r="N375" s="4" t="s">
        <v>20</v>
      </c>
      <c r="O375" s="4" t="s">
        <v>20</v>
      </c>
    </row>
    <row r="376" spans="1:15" ht="30" x14ac:dyDescent="0.25">
      <c r="A376" s="55" t="s">
        <v>23</v>
      </c>
      <c r="B376" s="24" t="s">
        <v>401</v>
      </c>
      <c r="C376" s="65">
        <f t="shared" ref="C376:C380" si="104">C375+1</f>
        <v>363</v>
      </c>
      <c r="D376" s="65" t="s">
        <v>1417</v>
      </c>
      <c r="E376" s="56" t="s">
        <v>1196</v>
      </c>
      <c r="F376" s="17">
        <v>43528</v>
      </c>
      <c r="G376" s="64" t="str">
        <f t="shared" ref="G376:G380" si="105">(A376&amp;"/"&amp;B376)</f>
        <v>01-16/0363</v>
      </c>
      <c r="H376" s="5" t="str">
        <f>SUBSTITUTE(фильтр!I373, "про,", "")</f>
        <v xml:space="preserve"> перелік, прийнятих, актів</v>
      </c>
      <c r="I376" s="1" t="s">
        <v>15</v>
      </c>
      <c r="J376" s="47" t="s">
        <v>124</v>
      </c>
      <c r="K376" s="16" t="str">
        <f t="shared" ref="K376:K380" si="106">J376</f>
        <v>Департамент АПР Сумської ОДА</v>
      </c>
      <c r="L376" s="67">
        <f t="shared" ref="L376:L380" si="107">F376+1</f>
        <v>43529</v>
      </c>
      <c r="M376" s="66"/>
      <c r="N376" s="4" t="s">
        <v>20</v>
      </c>
      <c r="O376" s="4" t="s">
        <v>20</v>
      </c>
    </row>
    <row r="377" spans="1:15" ht="45" x14ac:dyDescent="0.25">
      <c r="A377" s="55" t="s">
        <v>287</v>
      </c>
      <c r="B377" s="24" t="s">
        <v>402</v>
      </c>
      <c r="C377" s="65">
        <f t="shared" si="104"/>
        <v>364</v>
      </c>
      <c r="D377" s="65" t="s">
        <v>1417</v>
      </c>
      <c r="E377" s="56" t="s">
        <v>1474</v>
      </c>
      <c r="F377" s="17">
        <v>43528</v>
      </c>
      <c r="G377" s="64" t="str">
        <f t="shared" si="105"/>
        <v>01-15/0364</v>
      </c>
      <c r="H377" s="5" t="str">
        <f>SUBSTITUTE(фильтр!I374, "про,", "")</f>
        <v xml:space="preserve"> виставку-форум, фермерських, технологій</v>
      </c>
      <c r="I377" s="1" t="s">
        <v>15</v>
      </c>
      <c r="J377" s="47" t="s">
        <v>124</v>
      </c>
      <c r="K377" s="16" t="str">
        <f t="shared" si="106"/>
        <v>Департамент АПР Сумської ОДА</v>
      </c>
      <c r="L377" s="67">
        <f t="shared" si="107"/>
        <v>43529</v>
      </c>
      <c r="M377" s="66"/>
      <c r="N377" s="4" t="s">
        <v>20</v>
      </c>
      <c r="O377" s="4" t="s">
        <v>20</v>
      </c>
    </row>
    <row r="378" spans="1:15" ht="45" x14ac:dyDescent="0.25">
      <c r="A378" s="55" t="s">
        <v>287</v>
      </c>
      <c r="B378" s="24" t="s">
        <v>403</v>
      </c>
      <c r="C378" s="65">
        <f t="shared" si="104"/>
        <v>365</v>
      </c>
      <c r="D378" s="65" t="s">
        <v>1417</v>
      </c>
      <c r="E378" s="56" t="s">
        <v>1474</v>
      </c>
      <c r="F378" s="17">
        <v>43528</v>
      </c>
      <c r="G378" s="64" t="str">
        <f t="shared" si="105"/>
        <v>01-15/0365</v>
      </c>
      <c r="H378" s="5" t="str">
        <f>SUBSTITUTE(фильтр!I375, "про,", "")</f>
        <v xml:space="preserve"> виставку-форум, фермерських, технологій</v>
      </c>
      <c r="I378" s="1" t="s">
        <v>15</v>
      </c>
      <c r="J378" s="47" t="s">
        <v>124</v>
      </c>
      <c r="K378" s="16" t="str">
        <f t="shared" si="106"/>
        <v>Департамент АПР Сумської ОДА</v>
      </c>
      <c r="L378" s="67">
        <f t="shared" si="107"/>
        <v>43529</v>
      </c>
      <c r="M378" s="66"/>
      <c r="N378" s="4" t="s">
        <v>20</v>
      </c>
      <c r="O378" s="4" t="s">
        <v>20</v>
      </c>
    </row>
    <row r="379" spans="1:15" ht="30" x14ac:dyDescent="0.25">
      <c r="A379" s="55" t="s">
        <v>23</v>
      </c>
      <c r="B379" s="24" t="s">
        <v>404</v>
      </c>
      <c r="C379" s="65">
        <f t="shared" si="104"/>
        <v>366</v>
      </c>
      <c r="D379" s="65" t="s">
        <v>1417</v>
      </c>
      <c r="E379" s="56" t="s">
        <v>1475</v>
      </c>
      <c r="F379" s="17">
        <v>43528</v>
      </c>
      <c r="G379" s="64" t="str">
        <f t="shared" si="105"/>
        <v>01-16/0366</v>
      </c>
      <c r="H379" s="5" t="str">
        <f>SUBSTITUTE(фильтр!I376, "про,", "")</f>
        <v>інформація, АТО</v>
      </c>
      <c r="I379" s="1" t="s">
        <v>15</v>
      </c>
      <c r="J379" s="47" t="s">
        <v>124</v>
      </c>
      <c r="K379" s="16" t="str">
        <f t="shared" si="106"/>
        <v>Департамент АПР Сумської ОДА</v>
      </c>
      <c r="L379" s="67">
        <f t="shared" si="107"/>
        <v>43529</v>
      </c>
      <c r="M379" s="66"/>
      <c r="N379" s="4" t="s">
        <v>20</v>
      </c>
      <c r="O379" s="4" t="s">
        <v>20</v>
      </c>
    </row>
    <row r="380" spans="1:15" ht="30" x14ac:dyDescent="0.25">
      <c r="A380" s="55" t="s">
        <v>122</v>
      </c>
      <c r="B380" s="24" t="s">
        <v>405</v>
      </c>
      <c r="C380" s="65">
        <f t="shared" si="104"/>
        <v>367</v>
      </c>
      <c r="D380" s="65" t="s">
        <v>1417</v>
      </c>
      <c r="E380" s="56" t="s">
        <v>1476</v>
      </c>
      <c r="F380" s="17">
        <v>43528</v>
      </c>
      <c r="G380" s="64" t="str">
        <f t="shared" si="105"/>
        <v>01-18/0367</v>
      </c>
      <c r="H380" s="5" t="str">
        <f>SUBSTITUTE(фильтр!I377, "про,", "")</f>
        <v>довідка, , на, Червяк, Л.М.</v>
      </c>
      <c r="I380" s="1" t="s">
        <v>15</v>
      </c>
      <c r="J380" s="47" t="s">
        <v>124</v>
      </c>
      <c r="K380" s="16" t="str">
        <f t="shared" si="106"/>
        <v>Департамент АПР Сумської ОДА</v>
      </c>
      <c r="L380" s="67">
        <f t="shared" si="107"/>
        <v>43529</v>
      </c>
      <c r="M380" s="66"/>
      <c r="N380" s="4" t="s">
        <v>20</v>
      </c>
      <c r="O380" s="4" t="s">
        <v>20</v>
      </c>
    </row>
    <row r="381" spans="1:15" ht="30" x14ac:dyDescent="0.25">
      <c r="A381" s="55" t="s">
        <v>122</v>
      </c>
      <c r="B381" s="24" t="s">
        <v>406</v>
      </c>
      <c r="C381" s="65">
        <f>C380+1</f>
        <v>368</v>
      </c>
      <c r="D381" s="65" t="s">
        <v>1417</v>
      </c>
      <c r="E381" s="56" t="s">
        <v>1477</v>
      </c>
      <c r="F381" s="17">
        <v>43528</v>
      </c>
      <c r="G381" s="64" t="str">
        <f>(A381&amp;"/"&amp;B381)</f>
        <v>01-18/0368</v>
      </c>
      <c r="H381" s="5" t="str">
        <f>SUBSTITUTE(фильтр!I378, "про,", "")</f>
        <v xml:space="preserve"> виконання, регіональних, програм</v>
      </c>
      <c r="I381" s="1" t="s">
        <v>15</v>
      </c>
      <c r="J381" s="47" t="s">
        <v>124</v>
      </c>
      <c r="K381" s="16" t="str">
        <f>J381</f>
        <v>Департамент АПР Сумської ОДА</v>
      </c>
      <c r="L381" s="67">
        <f>F381+1</f>
        <v>43529</v>
      </c>
      <c r="M381" s="66"/>
      <c r="N381" s="4" t="s">
        <v>20</v>
      </c>
      <c r="O381" s="4" t="s">
        <v>20</v>
      </c>
    </row>
    <row r="382" spans="1:15" ht="45" x14ac:dyDescent="0.25">
      <c r="A382" s="26" t="s">
        <v>23</v>
      </c>
      <c r="B382" s="24" t="s">
        <v>407</v>
      </c>
      <c r="C382" s="65">
        <f t="shared" ref="C382:C391" si="108">C381+1</f>
        <v>369</v>
      </c>
      <c r="D382" s="65" t="s">
        <v>1417</v>
      </c>
      <c r="E382" s="56" t="s">
        <v>1478</v>
      </c>
      <c r="F382" s="17">
        <v>43528</v>
      </c>
      <c r="G382" s="64" t="str">
        <f t="shared" ref="G382:G391" si="109">(A382&amp;"/"&amp;B382)</f>
        <v>01-16/0369</v>
      </c>
      <c r="H382" s="5" t="str">
        <f>SUBSTITUTE(фильтр!I379, "про,", "")</f>
        <v xml:space="preserve"> надання, на, погодження, мережі, на, 2019, рік</v>
      </c>
      <c r="I382" s="1" t="s">
        <v>15</v>
      </c>
      <c r="J382" s="47" t="s">
        <v>124</v>
      </c>
      <c r="K382" s="16" t="str">
        <f t="shared" ref="K382:K391" si="110">J382</f>
        <v>Департамент АПР Сумської ОДА</v>
      </c>
      <c r="L382" s="67">
        <f t="shared" ref="L382:L391" si="111">F382+1</f>
        <v>43529</v>
      </c>
      <c r="M382" s="66"/>
      <c r="N382" s="4" t="s">
        <v>20</v>
      </c>
      <c r="O382" s="4" t="s">
        <v>20</v>
      </c>
    </row>
    <row r="383" spans="1:15" ht="30" x14ac:dyDescent="0.25">
      <c r="A383" s="26" t="s">
        <v>23</v>
      </c>
      <c r="B383" s="24" t="s">
        <v>408</v>
      </c>
      <c r="C383" s="65">
        <f t="shared" si="108"/>
        <v>370</v>
      </c>
      <c r="D383" s="65" t="s">
        <v>1417</v>
      </c>
      <c r="E383" s="56" t="s">
        <v>1479</v>
      </c>
      <c r="F383" s="17">
        <v>43528</v>
      </c>
      <c r="G383" s="64" t="str">
        <f t="shared" si="109"/>
        <v>01-16/0370</v>
      </c>
      <c r="H383" s="5" t="str">
        <f>SUBSTITUTE(фильтр!I380, "про,", "")</f>
        <v xml:space="preserve"> надання, реєстру, змін, мережі</v>
      </c>
      <c r="I383" s="1" t="s">
        <v>15</v>
      </c>
      <c r="J383" s="47" t="s">
        <v>124</v>
      </c>
      <c r="K383" s="16" t="str">
        <f t="shared" si="110"/>
        <v>Департамент АПР Сумської ОДА</v>
      </c>
      <c r="L383" s="67">
        <f t="shared" si="111"/>
        <v>43529</v>
      </c>
      <c r="M383" s="66"/>
      <c r="N383" s="4" t="s">
        <v>20</v>
      </c>
      <c r="O383" s="4" t="s">
        <v>20</v>
      </c>
    </row>
    <row r="384" spans="1:15" ht="30" x14ac:dyDescent="0.25">
      <c r="A384" s="55" t="s">
        <v>23</v>
      </c>
      <c r="B384" s="24" t="s">
        <v>409</v>
      </c>
      <c r="C384" s="65">
        <f t="shared" si="108"/>
        <v>371</v>
      </c>
      <c r="D384" s="65" t="s">
        <v>1417</v>
      </c>
      <c r="E384" s="56" t="s">
        <v>1480</v>
      </c>
      <c r="F384" s="17">
        <v>43528</v>
      </c>
      <c r="G384" s="64" t="str">
        <f t="shared" si="109"/>
        <v>01-16/0371</v>
      </c>
      <c r="H384" s="5" t="str">
        <f>SUBSTITUTE(фильтр!I381, "про,", "")</f>
        <v xml:space="preserve"> виконання, протоколу, №2, 23.10.2017</v>
      </c>
      <c r="I384" s="1" t="s">
        <v>15</v>
      </c>
      <c r="J384" s="47" t="s">
        <v>124</v>
      </c>
      <c r="K384" s="16" t="str">
        <f t="shared" si="110"/>
        <v>Департамент АПР Сумської ОДА</v>
      </c>
      <c r="L384" s="67">
        <f t="shared" si="111"/>
        <v>43529</v>
      </c>
      <c r="M384" s="66"/>
      <c r="N384" s="4" t="s">
        <v>20</v>
      </c>
      <c r="O384" s="4" t="s">
        <v>20</v>
      </c>
    </row>
    <row r="385" spans="1:15" ht="30" x14ac:dyDescent="0.25">
      <c r="A385" s="55" t="s">
        <v>287</v>
      </c>
      <c r="B385" s="24" t="s">
        <v>410</v>
      </c>
      <c r="C385" s="65">
        <f t="shared" si="108"/>
        <v>372</v>
      </c>
      <c r="D385" s="65" t="s">
        <v>1417</v>
      </c>
      <c r="E385" s="56" t="s">
        <v>1361</v>
      </c>
      <c r="F385" s="17">
        <v>43528</v>
      </c>
      <c r="G385" s="64" t="str">
        <f t="shared" si="109"/>
        <v>01-15/0372</v>
      </c>
      <c r="H385" s="5" t="str">
        <f>SUBSTITUTE(фильтр!I382, "про,", "")</f>
        <v xml:space="preserve"> проведення, майстер-класу</v>
      </c>
      <c r="I385" s="1" t="s">
        <v>15</v>
      </c>
      <c r="J385" s="47" t="s">
        <v>124</v>
      </c>
      <c r="K385" s="16" t="str">
        <f t="shared" si="110"/>
        <v>Департамент АПР Сумської ОДА</v>
      </c>
      <c r="L385" s="67">
        <f t="shared" si="111"/>
        <v>43529</v>
      </c>
      <c r="M385" s="66"/>
      <c r="N385" s="4" t="s">
        <v>20</v>
      </c>
      <c r="O385" s="4" t="s">
        <v>20</v>
      </c>
    </row>
    <row r="386" spans="1:15" ht="30" x14ac:dyDescent="0.25">
      <c r="A386" s="55" t="s">
        <v>123</v>
      </c>
      <c r="B386" s="24" t="s">
        <v>411</v>
      </c>
      <c r="C386" s="65">
        <f t="shared" si="108"/>
        <v>373</v>
      </c>
      <c r="D386" s="65" t="s">
        <v>1417</v>
      </c>
      <c r="E386" s="56" t="s">
        <v>1481</v>
      </c>
      <c r="F386" s="17">
        <v>43528</v>
      </c>
      <c r="G386" s="64" t="str">
        <f t="shared" si="109"/>
        <v>01-13/0373</v>
      </c>
      <c r="H386" s="5" t="str">
        <f>SUBSTITUTE(фильтр!I383, "про,", "")</f>
        <v xml:space="preserve"> надання, інфомаційно-аналітічної, довідки</v>
      </c>
      <c r="I386" s="1" t="s">
        <v>15</v>
      </c>
      <c r="J386" s="47" t="s">
        <v>124</v>
      </c>
      <c r="K386" s="16" t="str">
        <f t="shared" si="110"/>
        <v>Департамент АПР Сумської ОДА</v>
      </c>
      <c r="L386" s="67">
        <f t="shared" si="111"/>
        <v>43529</v>
      </c>
      <c r="M386" s="66"/>
      <c r="N386" s="4" t="s">
        <v>20</v>
      </c>
      <c r="O386" s="4" t="s">
        <v>20</v>
      </c>
    </row>
    <row r="387" spans="1:15" ht="30" x14ac:dyDescent="0.25">
      <c r="A387" s="55" t="s">
        <v>123</v>
      </c>
      <c r="B387" s="24" t="s">
        <v>412</v>
      </c>
      <c r="C387" s="65">
        <f t="shared" si="108"/>
        <v>374</v>
      </c>
      <c r="D387" s="65" t="s">
        <v>1417</v>
      </c>
      <c r="E387" s="56" t="s">
        <v>1482</v>
      </c>
      <c r="F387" s="17">
        <v>43528</v>
      </c>
      <c r="G387" s="64" t="str">
        <f t="shared" si="109"/>
        <v>01-13/0374</v>
      </c>
      <c r="H387" s="5" t="str">
        <f>SUBSTITUTE(фильтр!I384, "про,", "")</f>
        <v xml:space="preserve"> мережу, розпорядників</v>
      </c>
      <c r="I387" s="1" t="s">
        <v>15</v>
      </c>
      <c r="J387" s="47" t="s">
        <v>124</v>
      </c>
      <c r="K387" s="16" t="str">
        <f t="shared" si="110"/>
        <v>Департамент АПР Сумської ОДА</v>
      </c>
      <c r="L387" s="67">
        <f t="shared" si="111"/>
        <v>43529</v>
      </c>
      <c r="M387" s="66"/>
      <c r="N387" s="4" t="s">
        <v>20</v>
      </c>
      <c r="O387" s="4" t="s">
        <v>20</v>
      </c>
    </row>
    <row r="388" spans="1:15" ht="30" x14ac:dyDescent="0.25">
      <c r="A388" s="55" t="s">
        <v>123</v>
      </c>
      <c r="B388" s="24" t="s">
        <v>413</v>
      </c>
      <c r="C388" s="65">
        <f t="shared" si="108"/>
        <v>375</v>
      </c>
      <c r="D388" s="65" t="s">
        <v>1417</v>
      </c>
      <c r="E388" s="56" t="s">
        <v>1483</v>
      </c>
      <c r="F388" s="17">
        <v>43528</v>
      </c>
      <c r="G388" s="64" t="str">
        <f t="shared" si="109"/>
        <v>01-13/0375</v>
      </c>
      <c r="H388" s="5" t="str">
        <f>SUBSTITUTE(фильтр!I385, "про,", "")</f>
        <v xml:space="preserve"> Міжнародну, хартію, , відкритих, даних</v>
      </c>
      <c r="I388" s="1" t="s">
        <v>15</v>
      </c>
      <c r="J388" s="47" t="s">
        <v>124</v>
      </c>
      <c r="K388" s="16" t="str">
        <f t="shared" si="110"/>
        <v>Департамент АПР Сумської ОДА</v>
      </c>
      <c r="L388" s="67">
        <f t="shared" si="111"/>
        <v>43529</v>
      </c>
      <c r="M388" s="66"/>
      <c r="N388" s="4" t="s">
        <v>20</v>
      </c>
      <c r="O388" s="4" t="s">
        <v>20</v>
      </c>
    </row>
    <row r="389" spans="1:15" ht="30" x14ac:dyDescent="0.25">
      <c r="A389" s="55" t="s">
        <v>23</v>
      </c>
      <c r="B389" s="24" t="s">
        <v>414</v>
      </c>
      <c r="C389" s="65">
        <f t="shared" si="108"/>
        <v>376</v>
      </c>
      <c r="D389" s="65" t="s">
        <v>1417</v>
      </c>
      <c r="E389" s="56" t="s">
        <v>1210</v>
      </c>
      <c r="F389" s="17">
        <v>43529</v>
      </c>
      <c r="G389" s="64" t="str">
        <f t="shared" si="109"/>
        <v>01-16/0376</v>
      </c>
      <c r="H389" s="5" t="str">
        <f>SUBSTITUTE(фильтр!I386, "про,", "")</f>
        <v xml:space="preserve"> надання, показників</v>
      </c>
      <c r="I389" s="1" t="s">
        <v>15</v>
      </c>
      <c r="J389" s="47" t="s">
        <v>124</v>
      </c>
      <c r="K389" s="16" t="str">
        <f t="shared" si="110"/>
        <v>Департамент АПР Сумської ОДА</v>
      </c>
      <c r="L389" s="67">
        <f t="shared" si="111"/>
        <v>43530</v>
      </c>
      <c r="M389" s="66"/>
      <c r="N389" s="4" t="s">
        <v>20</v>
      </c>
      <c r="O389" s="4" t="s">
        <v>20</v>
      </c>
    </row>
    <row r="390" spans="1:15" ht="30" x14ac:dyDescent="0.25">
      <c r="A390" s="26" t="s">
        <v>1186</v>
      </c>
      <c r="B390" s="24" t="s">
        <v>415</v>
      </c>
      <c r="C390" s="65">
        <f t="shared" si="108"/>
        <v>377</v>
      </c>
      <c r="D390" s="65" t="s">
        <v>1417</v>
      </c>
      <c r="E390" s="56" t="s">
        <v>1484</v>
      </c>
      <c r="F390" s="17">
        <v>43529</v>
      </c>
      <c r="G390" s="64" t="str">
        <f t="shared" si="109"/>
        <v>01-11/0377</v>
      </c>
      <c r="H390" s="5" t="str">
        <f>SUBSTITUTE(фильтр!I387, "про,", "")</f>
        <v>оперативна, інформація, ВПР</v>
      </c>
      <c r="I390" s="1" t="s">
        <v>15</v>
      </c>
      <c r="J390" s="47" t="s">
        <v>124</v>
      </c>
      <c r="K390" s="16" t="str">
        <f t="shared" si="110"/>
        <v>Департамент АПР Сумської ОДА</v>
      </c>
      <c r="L390" s="67">
        <f t="shared" si="111"/>
        <v>43530</v>
      </c>
      <c r="M390" s="66"/>
      <c r="N390" s="4" t="s">
        <v>20</v>
      </c>
      <c r="O390" s="4" t="s">
        <v>20</v>
      </c>
    </row>
    <row r="391" spans="1:15" ht="45" x14ac:dyDescent="0.25">
      <c r="A391" s="26" t="s">
        <v>1186</v>
      </c>
      <c r="B391" s="24" t="s">
        <v>416</v>
      </c>
      <c r="C391" s="65">
        <f t="shared" si="108"/>
        <v>378</v>
      </c>
      <c r="D391" s="65" t="s">
        <v>1417</v>
      </c>
      <c r="E391" s="56" t="s">
        <v>1199</v>
      </c>
      <c r="F391" s="17">
        <v>43529</v>
      </c>
      <c r="G391" s="64" t="str">
        <f t="shared" si="109"/>
        <v>01-11/0378</v>
      </c>
      <c r="H391" s="5" t="str">
        <f>SUBSTITUTE(фильтр!I388, "про,", "")</f>
        <v xml:space="preserve"> оцінку, ресурсного, наповнення, регіональних, ринків</v>
      </c>
      <c r="I391" s="1" t="s">
        <v>15</v>
      </c>
      <c r="J391" s="47" t="s">
        <v>124</v>
      </c>
      <c r="K391" s="16" t="str">
        <f t="shared" si="110"/>
        <v>Департамент АПР Сумської ОДА</v>
      </c>
      <c r="L391" s="67">
        <f t="shared" si="111"/>
        <v>43530</v>
      </c>
      <c r="M391" s="66"/>
      <c r="N391" s="4" t="s">
        <v>20</v>
      </c>
      <c r="O391" s="4" t="s">
        <v>20</v>
      </c>
    </row>
    <row r="392" spans="1:15" ht="30" x14ac:dyDescent="0.25">
      <c r="A392" s="55" t="s">
        <v>123</v>
      </c>
      <c r="B392" s="24" t="s">
        <v>417</v>
      </c>
      <c r="C392" s="65">
        <f>C391+1</f>
        <v>379</v>
      </c>
      <c r="D392" s="65" t="s">
        <v>1417</v>
      </c>
      <c r="E392" s="56" t="s">
        <v>1485</v>
      </c>
      <c r="F392" s="17">
        <v>43529</v>
      </c>
      <c r="G392" s="64" t="str">
        <f>(A392&amp;"/"&amp;B392)</f>
        <v>01-13/0379</v>
      </c>
      <c r="H392" s="5" t="str">
        <f>SUBSTITUTE(фильтр!I389, "про,", "")</f>
        <v xml:space="preserve"> електронний, суд</v>
      </c>
      <c r="I392" s="1" t="s">
        <v>15</v>
      </c>
      <c r="J392" s="47" t="s">
        <v>124</v>
      </c>
      <c r="K392" s="16" t="str">
        <f>J392</f>
        <v>Департамент АПР Сумської ОДА</v>
      </c>
      <c r="L392" s="67">
        <f>F392+1</f>
        <v>43530</v>
      </c>
      <c r="M392" s="66"/>
      <c r="N392" s="4" t="s">
        <v>20</v>
      </c>
      <c r="O392" s="4" t="s">
        <v>20</v>
      </c>
    </row>
    <row r="393" spans="1:15" ht="30" x14ac:dyDescent="0.25">
      <c r="A393" s="55" t="s">
        <v>23</v>
      </c>
      <c r="B393" s="24" t="s">
        <v>418</v>
      </c>
      <c r="C393" s="65">
        <f t="shared" ref="C393:C397" si="112">C392+1</f>
        <v>380</v>
      </c>
      <c r="D393" s="65" t="s">
        <v>1417</v>
      </c>
      <c r="E393" s="56" t="s">
        <v>1353</v>
      </c>
      <c r="F393" s="17">
        <v>43529</v>
      </c>
      <c r="G393" s="64" t="str">
        <f t="shared" ref="G393:G397" si="113">(A393&amp;"/"&amp;B393)</f>
        <v>01-16/0380</v>
      </c>
      <c r="H393" s="5" t="str">
        <f>SUBSTITUTE(фильтр!I390, "про,", "")</f>
        <v xml:space="preserve"> перерахування, коштів</v>
      </c>
      <c r="I393" s="1" t="s">
        <v>15</v>
      </c>
      <c r="J393" s="47" t="s">
        <v>124</v>
      </c>
      <c r="K393" s="16" t="str">
        <f t="shared" ref="K393:K397" si="114">J393</f>
        <v>Департамент АПР Сумської ОДА</v>
      </c>
      <c r="L393" s="67">
        <f t="shared" ref="L393:L397" si="115">F393+1</f>
        <v>43530</v>
      </c>
      <c r="M393" s="66"/>
      <c r="N393" s="4" t="s">
        <v>20</v>
      </c>
      <c r="O393" s="4" t="s">
        <v>20</v>
      </c>
    </row>
    <row r="394" spans="1:15" ht="30" x14ac:dyDescent="0.25">
      <c r="A394" s="26" t="s">
        <v>23</v>
      </c>
      <c r="B394" s="24" t="s">
        <v>419</v>
      </c>
      <c r="C394" s="65">
        <f t="shared" si="112"/>
        <v>381</v>
      </c>
      <c r="D394" s="65" t="s">
        <v>1417</v>
      </c>
      <c r="E394" s="56" t="s">
        <v>1353</v>
      </c>
      <c r="F394" s="17">
        <v>43529</v>
      </c>
      <c r="G394" s="64" t="str">
        <f t="shared" si="113"/>
        <v>01-16/0381</v>
      </c>
      <c r="H394" s="5" t="str">
        <f>SUBSTITUTE(фильтр!I391, "про,", "")</f>
        <v xml:space="preserve"> перерахування, коштів</v>
      </c>
      <c r="I394" s="1" t="s">
        <v>15</v>
      </c>
      <c r="J394" s="47" t="s">
        <v>124</v>
      </c>
      <c r="K394" s="16" t="str">
        <f t="shared" si="114"/>
        <v>Департамент АПР Сумської ОДА</v>
      </c>
      <c r="L394" s="67">
        <f t="shared" si="115"/>
        <v>43530</v>
      </c>
      <c r="M394" s="66"/>
      <c r="N394" s="4" t="s">
        <v>20</v>
      </c>
      <c r="O394" s="4" t="s">
        <v>20</v>
      </c>
    </row>
    <row r="395" spans="1:15" ht="30" x14ac:dyDescent="0.25">
      <c r="A395" s="55" t="s">
        <v>122</v>
      </c>
      <c r="B395" s="24" t="s">
        <v>420</v>
      </c>
      <c r="C395" s="65">
        <f t="shared" si="112"/>
        <v>382</v>
      </c>
      <c r="D395" s="65" t="s">
        <v>1417</v>
      </c>
      <c r="E395" s="56" t="s">
        <v>1486</v>
      </c>
      <c r="F395" s="17">
        <v>43530</v>
      </c>
      <c r="G395" s="64" t="str">
        <f t="shared" si="113"/>
        <v>01-18/0382</v>
      </c>
      <c r="H395" s="5" t="str">
        <f>SUBSTITUTE(фильтр!I392, "про,", "")</f>
        <v xml:space="preserve"> розміщення, оголошення</v>
      </c>
      <c r="I395" s="1" t="s">
        <v>15</v>
      </c>
      <c r="J395" s="47" t="s">
        <v>124</v>
      </c>
      <c r="K395" s="16" t="str">
        <f t="shared" si="114"/>
        <v>Департамент АПР Сумської ОДА</v>
      </c>
      <c r="L395" s="67">
        <f t="shared" si="115"/>
        <v>43531</v>
      </c>
      <c r="M395" s="66"/>
      <c r="N395" s="4" t="s">
        <v>20</v>
      </c>
      <c r="O395" s="4" t="s">
        <v>20</v>
      </c>
    </row>
    <row r="396" spans="1:15" ht="30" x14ac:dyDescent="0.25">
      <c r="A396" s="26" t="s">
        <v>23</v>
      </c>
      <c r="B396" s="24" t="s">
        <v>421</v>
      </c>
      <c r="C396" s="65">
        <f t="shared" si="112"/>
        <v>383</v>
      </c>
      <c r="D396" s="65" t="s">
        <v>1417</v>
      </c>
      <c r="E396" s="56" t="s">
        <v>1191</v>
      </c>
      <c r="F396" s="17">
        <v>43531</v>
      </c>
      <c r="G396" s="64" t="str">
        <f t="shared" si="113"/>
        <v>01-16/0383</v>
      </c>
      <c r="H396" s="5" t="str">
        <f>SUBSTITUTE(фильтр!I393, "про,", "")</f>
        <v xml:space="preserve"> надання, інформації</v>
      </c>
      <c r="I396" s="1" t="s">
        <v>15</v>
      </c>
      <c r="J396" s="47" t="s">
        <v>124</v>
      </c>
      <c r="K396" s="16" t="str">
        <f t="shared" si="114"/>
        <v>Департамент АПР Сумської ОДА</v>
      </c>
      <c r="L396" s="67">
        <f t="shared" si="115"/>
        <v>43532</v>
      </c>
      <c r="M396" s="66"/>
      <c r="N396" s="4" t="s">
        <v>20</v>
      </c>
      <c r="O396" s="4" t="s">
        <v>20</v>
      </c>
    </row>
    <row r="397" spans="1:15" ht="30" x14ac:dyDescent="0.25">
      <c r="A397" s="55" t="s">
        <v>122</v>
      </c>
      <c r="B397" s="24" t="s">
        <v>422</v>
      </c>
      <c r="C397" s="65">
        <f t="shared" si="112"/>
        <v>384</v>
      </c>
      <c r="D397" s="65" t="s">
        <v>1417</v>
      </c>
      <c r="E397" s="56" t="s">
        <v>1487</v>
      </c>
      <c r="F397" s="17">
        <v>43525</v>
      </c>
      <c r="G397" s="64" t="str">
        <f t="shared" si="113"/>
        <v>01-18/0384</v>
      </c>
      <c r="H397" s="5" t="str">
        <f>SUBSTITUTE(фильтр!I394, "про,", "")</f>
        <v>довідка, ,  доходи</v>
      </c>
      <c r="I397" s="1" t="s">
        <v>15</v>
      </c>
      <c r="J397" s="47" t="s">
        <v>124</v>
      </c>
      <c r="K397" s="16" t="str">
        <f t="shared" si="114"/>
        <v>Департамент АПР Сумської ОДА</v>
      </c>
      <c r="L397" s="67">
        <f t="shared" si="115"/>
        <v>43526</v>
      </c>
      <c r="M397" s="66"/>
      <c r="N397" s="4" t="s">
        <v>20</v>
      </c>
      <c r="O397" s="4" t="s">
        <v>20</v>
      </c>
    </row>
    <row r="398" spans="1:15" ht="30" x14ac:dyDescent="0.25">
      <c r="A398" s="55" t="s">
        <v>23</v>
      </c>
      <c r="B398" s="24" t="s">
        <v>423</v>
      </c>
      <c r="C398" s="65">
        <f t="shared" ref="C398:C402" si="116">C397+1</f>
        <v>385</v>
      </c>
      <c r="D398" s="65" t="s">
        <v>1417</v>
      </c>
      <c r="E398" s="56" t="s">
        <v>1488</v>
      </c>
      <c r="F398" s="17">
        <v>43535</v>
      </c>
      <c r="G398" s="64" t="str">
        <f t="shared" ref="G398:G402" si="117">(A398&amp;"/"&amp;B398)</f>
        <v>01-16/0385</v>
      </c>
      <c r="H398" s="5" t="str">
        <f>SUBSTITUTE(фильтр!I395, "про,", "")</f>
        <v xml:space="preserve"> надання, місячної, звітності</v>
      </c>
      <c r="I398" s="1" t="s">
        <v>15</v>
      </c>
      <c r="J398" s="47" t="s">
        <v>124</v>
      </c>
      <c r="K398" s="16" t="str">
        <f t="shared" ref="K398:K402" si="118">J398</f>
        <v>Департамент АПР Сумської ОДА</v>
      </c>
      <c r="L398" s="67">
        <f t="shared" ref="L398:L402" si="119">F398+1</f>
        <v>43536</v>
      </c>
      <c r="M398" s="66"/>
      <c r="N398" s="4" t="s">
        <v>20</v>
      </c>
      <c r="O398" s="4" t="s">
        <v>20</v>
      </c>
    </row>
    <row r="399" spans="1:15" ht="30" x14ac:dyDescent="0.25">
      <c r="A399" s="55" t="s">
        <v>23</v>
      </c>
      <c r="B399" s="24" t="s">
        <v>424</v>
      </c>
      <c r="C399" s="65">
        <f t="shared" si="116"/>
        <v>386</v>
      </c>
      <c r="D399" s="65" t="s">
        <v>1417</v>
      </c>
      <c r="E399" s="56" t="s">
        <v>1489</v>
      </c>
      <c r="F399" s="17">
        <v>43535</v>
      </c>
      <c r="G399" s="64" t="str">
        <f t="shared" si="117"/>
        <v>01-16/0386</v>
      </c>
      <c r="H399" s="5" t="str">
        <f>SUBSTITUTE(фильтр!I396, "про,", "")</f>
        <v xml:space="preserve"> надання, звітності</v>
      </c>
      <c r="I399" s="1" t="s">
        <v>15</v>
      </c>
      <c r="J399" s="47" t="s">
        <v>124</v>
      </c>
      <c r="K399" s="16" t="str">
        <f t="shared" si="118"/>
        <v>Департамент АПР Сумської ОДА</v>
      </c>
      <c r="L399" s="67">
        <f t="shared" si="119"/>
        <v>43536</v>
      </c>
      <c r="M399" s="66"/>
      <c r="N399" s="4" t="s">
        <v>20</v>
      </c>
      <c r="O399" s="4" t="s">
        <v>20</v>
      </c>
    </row>
    <row r="400" spans="1:15" ht="45" x14ac:dyDescent="0.25">
      <c r="A400" s="55" t="s">
        <v>123</v>
      </c>
      <c r="B400" s="24" t="s">
        <v>425</v>
      </c>
      <c r="C400" s="65">
        <f t="shared" si="116"/>
        <v>387</v>
      </c>
      <c r="D400" s="65" t="s">
        <v>1417</v>
      </c>
      <c r="E400" s="56" t="s">
        <v>1490</v>
      </c>
      <c r="F400" s="17">
        <v>43535</v>
      </c>
      <c r="G400" s="64" t="str">
        <f t="shared" si="117"/>
        <v>01-13/0387</v>
      </c>
      <c r="H400" s="5" t="str">
        <f>SUBSTITUTE(фильтр!I397, "про,", "")</f>
        <v xml:space="preserve"> розгляд, депутатського, звернення</v>
      </c>
      <c r="I400" s="1" t="s">
        <v>15</v>
      </c>
      <c r="J400" s="47" t="s">
        <v>124</v>
      </c>
      <c r="K400" s="16" t="str">
        <f t="shared" si="118"/>
        <v>Департамент АПР Сумської ОДА</v>
      </c>
      <c r="L400" s="67">
        <f t="shared" si="119"/>
        <v>43536</v>
      </c>
      <c r="M400" s="66"/>
      <c r="N400" s="4" t="s">
        <v>20</v>
      </c>
      <c r="O400" s="4" t="s">
        <v>20</v>
      </c>
    </row>
    <row r="401" spans="1:15" ht="30" x14ac:dyDescent="0.25">
      <c r="A401" s="55" t="s">
        <v>123</v>
      </c>
      <c r="B401" s="24" t="s">
        <v>426</v>
      </c>
      <c r="C401" s="65">
        <f t="shared" si="116"/>
        <v>388</v>
      </c>
      <c r="D401" s="65" t="s">
        <v>1417</v>
      </c>
      <c r="E401" s="56" t="s">
        <v>1491</v>
      </c>
      <c r="F401" s="17">
        <v>43535</v>
      </c>
      <c r="G401" s="64" t="str">
        <f t="shared" si="117"/>
        <v>01-13/0388</v>
      </c>
      <c r="H401" s="5" t="str">
        <f>SUBSTITUTE(фильтр!I398, "про,", "")</f>
        <v xml:space="preserve"> підвіщення, кваліфікації</v>
      </c>
      <c r="I401" s="1" t="s">
        <v>15</v>
      </c>
      <c r="J401" s="47" t="s">
        <v>124</v>
      </c>
      <c r="K401" s="16" t="str">
        <f t="shared" si="118"/>
        <v>Департамент АПР Сумської ОДА</v>
      </c>
      <c r="L401" s="67">
        <f t="shared" si="119"/>
        <v>43536</v>
      </c>
      <c r="M401" s="66"/>
      <c r="N401" s="4" t="s">
        <v>20</v>
      </c>
      <c r="O401" s="4" t="s">
        <v>20</v>
      </c>
    </row>
    <row r="402" spans="1:15" ht="30" x14ac:dyDescent="0.25">
      <c r="A402" s="55" t="s">
        <v>122</v>
      </c>
      <c r="B402" s="24" t="s">
        <v>427</v>
      </c>
      <c r="C402" s="65">
        <f t="shared" si="116"/>
        <v>389</v>
      </c>
      <c r="D402" s="65" t="s">
        <v>1417</v>
      </c>
      <c r="E402" s="56" t="s">
        <v>1492</v>
      </c>
      <c r="F402" s="17">
        <v>43535</v>
      </c>
      <c r="G402" s="64" t="str">
        <f t="shared" si="117"/>
        <v>01-18/0389</v>
      </c>
      <c r="H402" s="5" t="str">
        <f>SUBSTITUTE(фильтр!I399, "про,", "")</f>
        <v xml:space="preserve"> проведення, , Форуму</v>
      </c>
      <c r="I402" s="1" t="s">
        <v>15</v>
      </c>
      <c r="J402" s="47" t="s">
        <v>124</v>
      </c>
      <c r="K402" s="16" t="str">
        <f t="shared" si="118"/>
        <v>Департамент АПР Сумської ОДА</v>
      </c>
      <c r="L402" s="67">
        <f t="shared" si="119"/>
        <v>43536</v>
      </c>
      <c r="M402" s="66"/>
      <c r="N402" s="4" t="s">
        <v>20</v>
      </c>
      <c r="O402" s="4" t="s">
        <v>20</v>
      </c>
    </row>
    <row r="403" spans="1:15" ht="45" x14ac:dyDescent="0.25">
      <c r="A403" s="26" t="s">
        <v>21</v>
      </c>
      <c r="B403" s="24" t="s">
        <v>428</v>
      </c>
      <c r="C403" s="65">
        <f t="shared" ref="C403" si="120">C402+1</f>
        <v>390</v>
      </c>
      <c r="D403" s="65" t="s">
        <v>1417</v>
      </c>
      <c r="E403" s="56" t="s">
        <v>1493</v>
      </c>
      <c r="F403" s="17">
        <v>43535</v>
      </c>
      <c r="G403" s="64" t="str">
        <f t="shared" ref="G403" si="121">(A403&amp;"/"&amp;B403)</f>
        <v>01-17/0390</v>
      </c>
      <c r="H403" s="5" t="str">
        <f>SUBSTITUTE(фильтр!I400, "про,", "")</f>
        <v>Подяка, підготовки, , проведення, майстер-класу</v>
      </c>
      <c r="I403" s="1" t="s">
        <v>15</v>
      </c>
      <c r="J403" s="47" t="s">
        <v>124</v>
      </c>
      <c r="K403" s="16" t="str">
        <f t="shared" ref="K403:K404" si="122">J403</f>
        <v>Департамент АПР Сумської ОДА</v>
      </c>
      <c r="L403" s="67">
        <f t="shared" ref="L403:L404" si="123">F403+1</f>
        <v>43536</v>
      </c>
      <c r="M403" s="66"/>
      <c r="N403" s="4" t="s">
        <v>20</v>
      </c>
      <c r="O403" s="4" t="s">
        <v>20</v>
      </c>
    </row>
    <row r="404" spans="1:15" ht="120" x14ac:dyDescent="0.25">
      <c r="A404" s="26"/>
      <c r="B404" s="24"/>
      <c r="C404" s="65">
        <f>C403+1</f>
        <v>391</v>
      </c>
      <c r="D404" s="65" t="s">
        <v>1494</v>
      </c>
      <c r="E404" s="56" t="s">
        <v>1495</v>
      </c>
      <c r="F404" s="17" t="s">
        <v>1496</v>
      </c>
      <c r="G404" s="67">
        <v>43521</v>
      </c>
      <c r="H404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4" s="1" t="s">
        <v>15</v>
      </c>
      <c r="J404" s="47" t="s">
        <v>124</v>
      </c>
      <c r="K404" s="16" t="str">
        <f t="shared" si="122"/>
        <v>Департамент АПР Сумської ОДА</v>
      </c>
      <c r="L404" s="67" t="e">
        <f t="shared" si="123"/>
        <v>#VALUE!</v>
      </c>
      <c r="M404" s="66"/>
      <c r="N404" s="4" t="s">
        <v>20</v>
      </c>
      <c r="O404" s="4" t="s">
        <v>20</v>
      </c>
    </row>
    <row r="405" spans="1:15" ht="60" x14ac:dyDescent="0.25">
      <c r="A405" s="26"/>
      <c r="B405" s="24"/>
      <c r="C405" s="65">
        <f>C404+1</f>
        <v>392</v>
      </c>
      <c r="D405" s="65" t="s">
        <v>1494</v>
      </c>
      <c r="E405" s="56" t="s">
        <v>1497</v>
      </c>
      <c r="F405" s="17" t="s">
        <v>1498</v>
      </c>
      <c r="G405" s="67">
        <v>43531</v>
      </c>
      <c r="H405" s="5" t="str">
        <f>SUBSTITUTE(фильтр!I402, "про,", "")</f>
        <v>Про, скасування, паспорту, бюджетної, програми, місцевого, бюджетиу, на, 2019, рік</v>
      </c>
      <c r="I405" s="1" t="s">
        <v>15</v>
      </c>
      <c r="J405" s="47" t="s">
        <v>124</v>
      </c>
      <c r="K405" s="16" t="str">
        <f>J405</f>
        <v>Департамент АПР Сумської ОДА</v>
      </c>
      <c r="L405" s="67" t="e">
        <f>F405+1</f>
        <v>#VALUE!</v>
      </c>
      <c r="M405" s="66"/>
      <c r="N405" s="4" t="s">
        <v>20</v>
      </c>
      <c r="O405" s="4" t="s">
        <v>20</v>
      </c>
    </row>
    <row r="406" spans="1:15" ht="60" x14ac:dyDescent="0.25">
      <c r="A406" s="26"/>
      <c r="B406" s="24"/>
      <c r="C406" s="65">
        <f>C405+1</f>
        <v>393</v>
      </c>
      <c r="D406" s="65" t="s">
        <v>1494</v>
      </c>
      <c r="E406" s="56" t="s">
        <v>1501</v>
      </c>
      <c r="F406" s="17" t="s">
        <v>1499</v>
      </c>
      <c r="G406" s="64" t="s">
        <v>1500</v>
      </c>
      <c r="H406" s="5" t="str">
        <f>SUBSTITUTE(фильтр!I403, "про,", "")</f>
        <v>Про, затвердження, паспорту, бюджетної, програми, місцевого, бюджету, на, 2019, рік</v>
      </c>
      <c r="I406" s="1" t="s">
        <v>15</v>
      </c>
      <c r="J406" s="47" t="s">
        <v>124</v>
      </c>
      <c r="K406" s="16" t="str">
        <f>J406</f>
        <v>Департамент АПР Сумської ОДА</v>
      </c>
      <c r="L406" s="67" t="e">
        <f>F406+1</f>
        <v>#VALUE!</v>
      </c>
      <c r="M406" s="66"/>
      <c r="N406" s="4" t="s">
        <v>20</v>
      </c>
      <c r="O406" s="4" t="s">
        <v>20</v>
      </c>
    </row>
    <row r="407" spans="1:15" ht="60" x14ac:dyDescent="0.25">
      <c r="A407" s="26"/>
      <c r="B407" s="24"/>
      <c r="C407" s="65">
        <f>C405+1</f>
        <v>393</v>
      </c>
      <c r="D407" s="65" t="s">
        <v>1494</v>
      </c>
      <c r="E407" s="56" t="s">
        <v>1501</v>
      </c>
      <c r="F407" s="17" t="s">
        <v>1502</v>
      </c>
      <c r="G407" s="67">
        <v>43531</v>
      </c>
      <c r="H407" s="5" t="str">
        <f>SUBSTITUTE(фильтр!I404, "про,", "")</f>
        <v>Про, затвердження, паспорту, бюджетної, програми, місцевого, бюджету, на, 2019, рік</v>
      </c>
      <c r="I407" s="1" t="s">
        <v>15</v>
      </c>
      <c r="J407" s="47" t="s">
        <v>124</v>
      </c>
      <c r="K407" s="16" t="str">
        <f>J407</f>
        <v>Департамент АПР Сумської ОДА</v>
      </c>
      <c r="L407" s="67" t="e">
        <f>F407+1</f>
        <v>#VALUE!</v>
      </c>
      <c r="M407" s="66"/>
      <c r="N407" s="4" t="s">
        <v>20</v>
      </c>
      <c r="O407" s="4" t="s">
        <v>20</v>
      </c>
    </row>
    <row r="408" spans="1:15" ht="105" x14ac:dyDescent="0.25">
      <c r="A408" s="26"/>
      <c r="B408" s="24"/>
      <c r="C408" s="65">
        <f>C405+1</f>
        <v>393</v>
      </c>
      <c r="D408" s="65" t="s">
        <v>1494</v>
      </c>
      <c r="E408" s="56" t="s">
        <v>1503</v>
      </c>
      <c r="F408" s="17" t="s">
        <v>1504</v>
      </c>
      <c r="G408" s="67">
        <v>43538</v>
      </c>
      <c r="H408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8" s="1" t="s">
        <v>15</v>
      </c>
      <c r="J408" s="47" t="s">
        <v>124</v>
      </c>
      <c r="K408" s="16" t="str">
        <f>J408</f>
        <v>Департамент АПР Сумської ОДА</v>
      </c>
      <c r="L408" s="67" t="e">
        <f>F408+1</f>
        <v>#VALUE!</v>
      </c>
      <c r="M408" s="66"/>
      <c r="N408" s="4" t="s">
        <v>20</v>
      </c>
      <c r="O408" s="4" t="s">
        <v>20</v>
      </c>
    </row>
    <row r="409" spans="1:15" ht="30" x14ac:dyDescent="0.25">
      <c r="A409" s="55" t="s">
        <v>123</v>
      </c>
      <c r="B409" s="24" t="s">
        <v>429</v>
      </c>
      <c r="C409" s="65">
        <f>C405+1</f>
        <v>393</v>
      </c>
      <c r="D409" s="65" t="s">
        <v>1417</v>
      </c>
      <c r="E409" s="56" t="s">
        <v>1505</v>
      </c>
      <c r="F409" s="17" t="s">
        <v>1506</v>
      </c>
      <c r="G409" s="64" t="str">
        <f>(A409&amp;"/"&amp;B409)</f>
        <v>01-13/0391</v>
      </c>
      <c r="H409" s="5" t="str">
        <f>SUBSTITUTE(фильтр!I406, "про,", "")</f>
        <v xml:space="preserve"> надання, пропозицій, план, засідання, колегії</v>
      </c>
      <c r="I409" s="1" t="s">
        <v>15</v>
      </c>
      <c r="J409" s="47" t="s">
        <v>124</v>
      </c>
      <c r="K409" s="16" t="str">
        <f>J409</f>
        <v>Департамент АПР Сумської ОДА</v>
      </c>
      <c r="L409" s="67" t="e">
        <f>F409+1</f>
        <v>#VALUE!</v>
      </c>
      <c r="M409" s="66"/>
      <c r="N409" s="4" t="s">
        <v>20</v>
      </c>
      <c r="O409" s="4" t="s">
        <v>20</v>
      </c>
    </row>
    <row r="410" spans="1:15" ht="30" x14ac:dyDescent="0.25">
      <c r="A410" s="55" t="s">
        <v>23</v>
      </c>
      <c r="B410" s="24" t="s">
        <v>430</v>
      </c>
      <c r="C410" s="65">
        <f>C404+1</f>
        <v>392</v>
      </c>
      <c r="D410" s="65" t="s">
        <v>1417</v>
      </c>
      <c r="E410" s="56" t="s">
        <v>1428</v>
      </c>
      <c r="F410" s="17">
        <v>43535</v>
      </c>
      <c r="G410" s="64" t="str">
        <f t="shared" ref="G410:G411" si="124">(A410&amp;"/"&amp;B410)</f>
        <v>01-16/0392</v>
      </c>
      <c r="H410" s="5" t="str">
        <f>SUBSTITUTE(фильтр!I407, "про,", "")</f>
        <v xml:space="preserve"> визначення, державних, інтересів</v>
      </c>
      <c r="I410" s="1" t="s">
        <v>15</v>
      </c>
      <c r="J410" s="47" t="s">
        <v>124</v>
      </c>
      <c r="K410" s="16" t="str">
        <f t="shared" ref="K410:K411" si="125">J410</f>
        <v>Департамент АПР Сумської ОДА</v>
      </c>
      <c r="L410" s="67">
        <f t="shared" ref="L410:L411" si="126">F410+1</f>
        <v>43536</v>
      </c>
      <c r="M410" s="66"/>
      <c r="N410" s="4" t="s">
        <v>20</v>
      </c>
      <c r="O410" s="4" t="s">
        <v>20</v>
      </c>
    </row>
    <row r="411" spans="1:15" ht="30" x14ac:dyDescent="0.25">
      <c r="A411" s="26" t="s">
        <v>23</v>
      </c>
      <c r="B411" s="24" t="s">
        <v>431</v>
      </c>
      <c r="C411" s="65">
        <f t="shared" ref="C411" si="127">C410+1</f>
        <v>393</v>
      </c>
      <c r="D411" s="65" t="s">
        <v>1417</v>
      </c>
      <c r="E411" s="56" t="s">
        <v>1507</v>
      </c>
      <c r="F411" s="17">
        <v>43535</v>
      </c>
      <c r="G411" s="64" t="str">
        <f t="shared" si="124"/>
        <v>01-16/0393</v>
      </c>
      <c r="H411" s="5" t="str">
        <f>SUBSTITUTE(фильтр!I408, "про,", "")</f>
        <v xml:space="preserve"> участь, у, скайп-конференції</v>
      </c>
      <c r="I411" s="1" t="s">
        <v>15</v>
      </c>
      <c r="J411" s="47" t="s">
        <v>124</v>
      </c>
      <c r="K411" s="16" t="str">
        <f t="shared" si="125"/>
        <v>Департамент АПР Сумської ОДА</v>
      </c>
      <c r="L411" s="67">
        <f t="shared" si="126"/>
        <v>43536</v>
      </c>
      <c r="M411" s="66"/>
      <c r="N411" s="4" t="s">
        <v>20</v>
      </c>
      <c r="O411" s="4" t="s">
        <v>20</v>
      </c>
    </row>
    <row r="412" spans="1:15" ht="30" x14ac:dyDescent="0.25">
      <c r="A412" s="26" t="s">
        <v>287</v>
      </c>
      <c r="B412" s="24" t="s">
        <v>432</v>
      </c>
      <c r="C412" s="65">
        <f t="shared" ref="C412:C421" si="128">C411+1</f>
        <v>394</v>
      </c>
      <c r="D412" s="65" t="s">
        <v>1417</v>
      </c>
      <c r="E412" s="56" t="s">
        <v>1508</v>
      </c>
      <c r="F412" s="17">
        <v>43536</v>
      </c>
      <c r="G412" s="64" t="str">
        <f t="shared" ref="G412:G421" si="129">(A412&amp;"/"&amp;B412)</f>
        <v>01-15/0394</v>
      </c>
      <c r="H412" s="5" t="str">
        <f>SUBSTITUTE(фильтр!I409, "про,", "")</f>
        <v xml:space="preserve"> семінар, для, підприємств</v>
      </c>
      <c r="I412" s="1" t="s">
        <v>15</v>
      </c>
      <c r="J412" s="47" t="s">
        <v>124</v>
      </c>
      <c r="K412" s="16" t="str">
        <f t="shared" ref="K412:K421" si="130">J412</f>
        <v>Департамент АПР Сумської ОДА</v>
      </c>
      <c r="L412" s="67">
        <f t="shared" ref="L412:L421" si="131">F412+1</f>
        <v>43537</v>
      </c>
      <c r="M412" s="66"/>
      <c r="N412" s="4" t="s">
        <v>20</v>
      </c>
      <c r="O412" s="4" t="s">
        <v>20</v>
      </c>
    </row>
    <row r="413" spans="1:15" ht="30" x14ac:dyDescent="0.25">
      <c r="A413" s="26" t="s">
        <v>23</v>
      </c>
      <c r="B413" s="24" t="s">
        <v>433</v>
      </c>
      <c r="C413" s="65">
        <f t="shared" si="128"/>
        <v>395</v>
      </c>
      <c r="D413" s="65" t="s">
        <v>1417</v>
      </c>
      <c r="E413" s="56" t="s">
        <v>1191</v>
      </c>
      <c r="F413" s="17">
        <v>43536</v>
      </c>
      <c r="G413" s="64" t="str">
        <f t="shared" si="129"/>
        <v>01-16/0395</v>
      </c>
      <c r="H413" s="5" t="str">
        <f>SUBSTITUTE(фильтр!I410, "про,", "")</f>
        <v xml:space="preserve"> надання, інформації</v>
      </c>
      <c r="I413" s="1" t="s">
        <v>15</v>
      </c>
      <c r="J413" s="47" t="s">
        <v>124</v>
      </c>
      <c r="K413" s="16" t="str">
        <f t="shared" si="130"/>
        <v>Департамент АПР Сумської ОДА</v>
      </c>
      <c r="L413" s="67">
        <f t="shared" si="131"/>
        <v>43537</v>
      </c>
      <c r="M413" s="66"/>
      <c r="N413" s="4" t="s">
        <v>20</v>
      </c>
      <c r="O413" s="4" t="s">
        <v>20</v>
      </c>
    </row>
    <row r="414" spans="1:15" ht="30" x14ac:dyDescent="0.25">
      <c r="A414" s="26" t="s">
        <v>23</v>
      </c>
      <c r="B414" s="24" t="s">
        <v>434</v>
      </c>
      <c r="C414" s="65">
        <f t="shared" si="128"/>
        <v>396</v>
      </c>
      <c r="D414" s="65" t="s">
        <v>1417</v>
      </c>
      <c r="E414" s="56" t="s">
        <v>1428</v>
      </c>
      <c r="F414" s="17">
        <v>43536</v>
      </c>
      <c r="G414" s="64" t="str">
        <f t="shared" si="129"/>
        <v>01-16/0396</v>
      </c>
      <c r="H414" s="5" t="str">
        <f>SUBSTITUTE(фильтр!I411, "про,", "")</f>
        <v xml:space="preserve"> визначення, державних, інтересів</v>
      </c>
      <c r="I414" s="1" t="s">
        <v>15</v>
      </c>
      <c r="J414" s="47" t="s">
        <v>124</v>
      </c>
      <c r="K414" s="16" t="str">
        <f t="shared" si="130"/>
        <v>Департамент АПР Сумської ОДА</v>
      </c>
      <c r="L414" s="67">
        <f t="shared" si="131"/>
        <v>43537</v>
      </c>
      <c r="M414" s="66"/>
      <c r="N414" s="4" t="s">
        <v>20</v>
      </c>
      <c r="O414" s="4" t="s">
        <v>20</v>
      </c>
    </row>
    <row r="415" spans="1:15" ht="30" x14ac:dyDescent="0.25">
      <c r="A415" s="26" t="s">
        <v>1186</v>
      </c>
      <c r="B415" s="24" t="s">
        <v>435</v>
      </c>
      <c r="C415" s="65">
        <f t="shared" si="128"/>
        <v>397</v>
      </c>
      <c r="D415" s="65" t="s">
        <v>1417</v>
      </c>
      <c r="E415" s="56" t="s">
        <v>1509</v>
      </c>
      <c r="F415" s="17">
        <v>43536</v>
      </c>
      <c r="G415" s="64" t="str">
        <f t="shared" si="129"/>
        <v>01-11/0397</v>
      </c>
      <c r="H415" s="5" t="str">
        <f>SUBSTITUTE(фильтр!I412, "про,", "")</f>
        <v xml:space="preserve"> фінансування, ВПР</v>
      </c>
      <c r="I415" s="1" t="s">
        <v>15</v>
      </c>
      <c r="J415" s="47" t="s">
        <v>124</v>
      </c>
      <c r="K415" s="16" t="str">
        <f t="shared" si="130"/>
        <v>Департамент АПР Сумської ОДА</v>
      </c>
      <c r="L415" s="67">
        <f t="shared" si="131"/>
        <v>43537</v>
      </c>
      <c r="M415" s="66"/>
      <c r="N415" s="4" t="s">
        <v>20</v>
      </c>
      <c r="O415" s="4" t="s">
        <v>20</v>
      </c>
    </row>
    <row r="416" spans="1:15" ht="45" x14ac:dyDescent="0.25">
      <c r="A416" s="26" t="s">
        <v>1186</v>
      </c>
      <c r="B416" s="24" t="s">
        <v>436</v>
      </c>
      <c r="C416" s="65">
        <f t="shared" si="128"/>
        <v>398</v>
      </c>
      <c r="D416" s="65" t="s">
        <v>1417</v>
      </c>
      <c r="E416" s="56" t="s">
        <v>1510</v>
      </c>
      <c r="F416" s="17">
        <v>43536</v>
      </c>
      <c r="G416" s="64" t="str">
        <f t="shared" si="129"/>
        <v>01-11/0398</v>
      </c>
      <c r="H416" s="5" t="str">
        <f>SUBSTITUTE(фильтр!I413, "про,", "")</f>
        <v xml:space="preserve"> затвердження, кошторису, плану, асигнувань</v>
      </c>
      <c r="I416" s="1" t="s">
        <v>15</v>
      </c>
      <c r="J416" s="47" t="s">
        <v>124</v>
      </c>
      <c r="K416" s="16" t="str">
        <f t="shared" si="130"/>
        <v>Департамент АПР Сумської ОДА</v>
      </c>
      <c r="L416" s="67">
        <f t="shared" si="131"/>
        <v>43537</v>
      </c>
      <c r="M416" s="66"/>
      <c r="N416" s="4" t="s">
        <v>20</v>
      </c>
      <c r="O416" s="4" t="s">
        <v>20</v>
      </c>
    </row>
    <row r="417" spans="1:15" ht="30" x14ac:dyDescent="0.25">
      <c r="A417" s="55" t="s">
        <v>123</v>
      </c>
      <c r="B417" s="24" t="s">
        <v>437</v>
      </c>
      <c r="C417" s="65">
        <f t="shared" si="128"/>
        <v>399</v>
      </c>
      <c r="D417" s="65" t="s">
        <v>1417</v>
      </c>
      <c r="E417" s="56" t="s">
        <v>1511</v>
      </c>
      <c r="F417" s="17">
        <v>43536</v>
      </c>
      <c r="G417" s="64" t="str">
        <f t="shared" si="129"/>
        <v>01-13/0399</v>
      </c>
      <c r="H417" s="5" t="str">
        <f>SUBSTITUTE(фильтр!I414, "про,", "")</f>
        <v xml:space="preserve"> участь, у, проекті, , "Сучасна, жінка"</v>
      </c>
      <c r="I417" s="1" t="s">
        <v>15</v>
      </c>
      <c r="J417" s="47" t="s">
        <v>124</v>
      </c>
      <c r="K417" s="16" t="str">
        <f t="shared" si="130"/>
        <v>Департамент АПР Сумської ОДА</v>
      </c>
      <c r="L417" s="67">
        <f t="shared" si="131"/>
        <v>43537</v>
      </c>
      <c r="M417" s="66"/>
      <c r="N417" s="4" t="s">
        <v>20</v>
      </c>
      <c r="O417" s="4" t="s">
        <v>20</v>
      </c>
    </row>
    <row r="418" spans="1:15" ht="30" x14ac:dyDescent="0.25">
      <c r="A418" s="55" t="s">
        <v>1186</v>
      </c>
      <c r="B418" s="24" t="s">
        <v>438</v>
      </c>
      <c r="C418" s="65">
        <f t="shared" si="128"/>
        <v>400</v>
      </c>
      <c r="D418" s="65" t="s">
        <v>1417</v>
      </c>
      <c r="E418" s="56" t="s">
        <v>1241</v>
      </c>
      <c r="F418" s="17">
        <v>43536</v>
      </c>
      <c r="G418" s="64" t="str">
        <f t="shared" si="129"/>
        <v>01-11/0400</v>
      </c>
      <c r="H418" s="5" t="str">
        <f>SUBSTITUTE(фильтр!I415, "про,", "")</f>
        <v xml:space="preserve"> придбання, техніки</v>
      </c>
      <c r="I418" s="1" t="s">
        <v>15</v>
      </c>
      <c r="J418" s="47" t="s">
        <v>124</v>
      </c>
      <c r="K418" s="16" t="str">
        <f t="shared" si="130"/>
        <v>Департамент АПР Сумської ОДА</v>
      </c>
      <c r="L418" s="67">
        <f t="shared" si="131"/>
        <v>43537</v>
      </c>
      <c r="M418" s="66"/>
      <c r="N418" s="4" t="s">
        <v>20</v>
      </c>
      <c r="O418" s="4" t="s">
        <v>20</v>
      </c>
    </row>
    <row r="419" spans="1:15" ht="30" x14ac:dyDescent="0.25">
      <c r="A419" s="55" t="s">
        <v>23</v>
      </c>
      <c r="B419" s="24" t="s">
        <v>439</v>
      </c>
      <c r="C419" s="65">
        <f t="shared" si="128"/>
        <v>401</v>
      </c>
      <c r="D419" s="65" t="s">
        <v>1417</v>
      </c>
      <c r="E419" s="56" t="s">
        <v>1191</v>
      </c>
      <c r="F419" s="17">
        <v>43536</v>
      </c>
      <c r="G419" s="64" t="str">
        <f t="shared" si="129"/>
        <v>01-16/0401</v>
      </c>
      <c r="H419" s="5" t="str">
        <f>SUBSTITUTE(фильтр!I416, "про,", "")</f>
        <v xml:space="preserve"> надання, інформації</v>
      </c>
      <c r="I419" s="1" t="s">
        <v>15</v>
      </c>
      <c r="J419" s="47" t="s">
        <v>124</v>
      </c>
      <c r="K419" s="16" t="str">
        <f t="shared" si="130"/>
        <v>Департамент АПР Сумської ОДА</v>
      </c>
      <c r="L419" s="67">
        <f t="shared" si="131"/>
        <v>43537</v>
      </c>
      <c r="M419" s="66"/>
      <c r="N419" s="4" t="s">
        <v>20</v>
      </c>
      <c r="O419" s="4" t="s">
        <v>20</v>
      </c>
    </row>
    <row r="420" spans="1:15" ht="30" x14ac:dyDescent="0.25">
      <c r="A420" s="55" t="s">
        <v>1186</v>
      </c>
      <c r="B420" s="24" t="s">
        <v>440</v>
      </c>
      <c r="C420" s="65">
        <f t="shared" si="128"/>
        <v>402</v>
      </c>
      <c r="D420" s="65" t="s">
        <v>1417</v>
      </c>
      <c r="E420" s="56" t="s">
        <v>1421</v>
      </c>
      <c r="F420" s="17">
        <v>43536</v>
      </c>
      <c r="G420" s="64" t="str">
        <f t="shared" si="129"/>
        <v>01-11/0402</v>
      </c>
      <c r="H420" s="5" t="str">
        <f>SUBSTITUTE(фильтр!I417, "про,", "")</f>
        <v xml:space="preserve"> резонансні, події</v>
      </c>
      <c r="I420" s="1" t="s">
        <v>15</v>
      </c>
      <c r="J420" s="47" t="s">
        <v>124</v>
      </c>
      <c r="K420" s="16" t="str">
        <f t="shared" si="130"/>
        <v>Департамент АПР Сумської ОДА</v>
      </c>
      <c r="L420" s="67">
        <f t="shared" si="131"/>
        <v>43537</v>
      </c>
      <c r="M420" s="66"/>
      <c r="N420" s="4" t="s">
        <v>20</v>
      </c>
      <c r="O420" s="4" t="s">
        <v>20</v>
      </c>
    </row>
    <row r="421" spans="1:15" ht="30" x14ac:dyDescent="0.25">
      <c r="A421" s="55" t="s">
        <v>23</v>
      </c>
      <c r="B421" s="24" t="s">
        <v>441</v>
      </c>
      <c r="C421" s="65">
        <f t="shared" si="128"/>
        <v>403</v>
      </c>
      <c r="D421" s="65" t="s">
        <v>1417</v>
      </c>
      <c r="E421" s="56" t="s">
        <v>1458</v>
      </c>
      <c r="F421" s="17">
        <v>43536</v>
      </c>
      <c r="G421" s="64" t="str">
        <f t="shared" si="129"/>
        <v>01-16/0403</v>
      </c>
      <c r="H421" s="5" t="str">
        <f>SUBSTITUTE(фильтр!I418, "про,", "")</f>
        <v xml:space="preserve"> внесення, змін, проекту, договору</v>
      </c>
      <c r="I421" s="1" t="s">
        <v>15</v>
      </c>
      <c r="J421" s="47" t="s">
        <v>124</v>
      </c>
      <c r="K421" s="16" t="str">
        <f t="shared" si="130"/>
        <v>Департамент АПР Сумської ОДА</v>
      </c>
      <c r="L421" s="67">
        <f t="shared" si="131"/>
        <v>43537</v>
      </c>
      <c r="M421" s="66"/>
      <c r="N421" s="4" t="s">
        <v>20</v>
      </c>
      <c r="O421" s="4" t="s">
        <v>20</v>
      </c>
    </row>
    <row r="422" spans="1:15" ht="30" x14ac:dyDescent="0.25">
      <c r="A422" s="55" t="s">
        <v>23</v>
      </c>
      <c r="B422" s="24" t="s">
        <v>442</v>
      </c>
      <c r="C422" s="65">
        <f t="shared" ref="C422:C426" si="132">C421+1</f>
        <v>404</v>
      </c>
      <c r="D422" s="65" t="s">
        <v>1417</v>
      </c>
      <c r="E422" s="56" t="s">
        <v>1512</v>
      </c>
      <c r="F422" s="17">
        <v>43537</v>
      </c>
      <c r="G422" s="64" t="str">
        <f t="shared" ref="G422:G426" si="133">(A422&amp;"/"&amp;B422)</f>
        <v>01-16/0404</v>
      </c>
      <c r="H422" s="5" t="str">
        <f>SUBSTITUTE(фильтр!I419, "про,", "")</f>
        <v xml:space="preserve"> перерахуваня, коштів, із, загального, фонду</v>
      </c>
      <c r="I422" s="1" t="s">
        <v>15</v>
      </c>
      <c r="J422" s="47" t="s">
        <v>124</v>
      </c>
      <c r="K422" s="16" t="str">
        <f t="shared" ref="K422:K426" si="134">J422</f>
        <v>Департамент АПР Сумської ОДА</v>
      </c>
      <c r="L422" s="67">
        <f t="shared" ref="L422:L426" si="135">F422+1</f>
        <v>43538</v>
      </c>
      <c r="M422" s="66"/>
      <c r="N422" s="4" t="s">
        <v>20</v>
      </c>
      <c r="O422" s="4" t="s">
        <v>20</v>
      </c>
    </row>
    <row r="423" spans="1:15" ht="30" x14ac:dyDescent="0.25">
      <c r="A423" s="55" t="s">
        <v>123</v>
      </c>
      <c r="B423" s="24" t="s">
        <v>443</v>
      </c>
      <c r="C423" s="65">
        <f t="shared" si="132"/>
        <v>405</v>
      </c>
      <c r="D423" s="65" t="s">
        <v>1417</v>
      </c>
      <c r="E423" s="56" t="s">
        <v>1513</v>
      </c>
      <c r="F423" s="17">
        <v>43537</v>
      </c>
      <c r="G423" s="64" t="str">
        <f t="shared" si="133"/>
        <v>01-13/0405</v>
      </c>
      <c r="H423" s="5" t="str">
        <f>SUBSTITUTE(фильтр!I420, "про,", "")</f>
        <v>відповідь, на, запит, Березіна</v>
      </c>
      <c r="I423" s="1" t="s">
        <v>15</v>
      </c>
      <c r="J423" s="47" t="s">
        <v>124</v>
      </c>
      <c r="K423" s="16" t="str">
        <f t="shared" si="134"/>
        <v>Департамент АПР Сумської ОДА</v>
      </c>
      <c r="L423" s="67">
        <f t="shared" si="135"/>
        <v>43538</v>
      </c>
      <c r="M423" s="66"/>
      <c r="N423" s="4" t="s">
        <v>20</v>
      </c>
      <c r="O423" s="4" t="s">
        <v>20</v>
      </c>
    </row>
    <row r="424" spans="1:15" ht="45" x14ac:dyDescent="0.25">
      <c r="A424" s="55" t="s">
        <v>1186</v>
      </c>
      <c r="B424" s="24" t="s">
        <v>444</v>
      </c>
      <c r="C424" s="65">
        <f t="shared" si="132"/>
        <v>406</v>
      </c>
      <c r="D424" s="65" t="s">
        <v>1417</v>
      </c>
      <c r="E424" s="56" t="s">
        <v>1514</v>
      </c>
      <c r="F424" s="17">
        <v>43537</v>
      </c>
      <c r="G424" s="64" t="str">
        <f t="shared" si="133"/>
        <v>01-11/0406</v>
      </c>
      <c r="H424" s="5" t="str">
        <f>SUBSTITUTE(фильтр!I421, "про,", "")</f>
        <v xml:space="preserve"> виконання, Постанови, КМУ, ВІД, 21.10.2015, №856</v>
      </c>
      <c r="I424" s="1" t="s">
        <v>15</v>
      </c>
      <c r="J424" s="47" t="s">
        <v>124</v>
      </c>
      <c r="K424" s="16" t="str">
        <f t="shared" si="134"/>
        <v>Департамент АПР Сумської ОДА</v>
      </c>
      <c r="L424" s="67">
        <f t="shared" si="135"/>
        <v>43538</v>
      </c>
      <c r="M424" s="66"/>
      <c r="N424" s="4" t="s">
        <v>20</v>
      </c>
      <c r="O424" s="4" t="s">
        <v>20</v>
      </c>
    </row>
    <row r="425" spans="1:15" ht="45" x14ac:dyDescent="0.25">
      <c r="A425" s="26" t="s">
        <v>23</v>
      </c>
      <c r="B425" s="24" t="s">
        <v>445</v>
      </c>
      <c r="C425" s="65">
        <f t="shared" si="132"/>
        <v>407</v>
      </c>
      <c r="D425" s="65" t="s">
        <v>1417</v>
      </c>
      <c r="E425" s="56" t="s">
        <v>1515</v>
      </c>
      <c r="F425" s="17">
        <v>43537</v>
      </c>
      <c r="G425" s="64" t="str">
        <f t="shared" si="133"/>
        <v>01-16/0407</v>
      </c>
      <c r="H425" s="5" t="str">
        <f>SUBSTITUTE(фильтр!I422, "про,", "")</f>
        <v xml:space="preserve"> виконання, Постанови, КМУ, ВІД, 21.10.2015, №857</v>
      </c>
      <c r="I425" s="1" t="s">
        <v>15</v>
      </c>
      <c r="J425" s="47" t="s">
        <v>124</v>
      </c>
      <c r="K425" s="16" t="str">
        <f t="shared" si="134"/>
        <v>Департамент АПР Сумської ОДА</v>
      </c>
      <c r="L425" s="67">
        <f t="shared" si="135"/>
        <v>43538</v>
      </c>
      <c r="M425" s="66"/>
      <c r="N425" s="4" t="s">
        <v>20</v>
      </c>
      <c r="O425" s="4" t="s">
        <v>20</v>
      </c>
    </row>
    <row r="426" spans="1:15" ht="30" x14ac:dyDescent="0.25">
      <c r="A426" s="55" t="s">
        <v>1187</v>
      </c>
      <c r="B426" s="24" t="s">
        <v>446</v>
      </c>
      <c r="C426" s="65">
        <f t="shared" si="132"/>
        <v>408</v>
      </c>
      <c r="D426" s="65" t="s">
        <v>1417</v>
      </c>
      <c r="E426" s="56" t="s">
        <v>1516</v>
      </c>
      <c r="F426" s="17">
        <v>43537</v>
      </c>
      <c r="G426" s="64" t="str">
        <f t="shared" si="133"/>
        <v>01-12/0408</v>
      </c>
      <c r="H426" s="5" t="str">
        <f>SUBSTITUTE(фильтр!I423, "про,", "")</f>
        <v>кандидатури, для, участі, , у, комісії</v>
      </c>
      <c r="I426" s="1" t="s">
        <v>15</v>
      </c>
      <c r="J426" s="47" t="s">
        <v>124</v>
      </c>
      <c r="K426" s="16" t="str">
        <f t="shared" si="134"/>
        <v>Департамент АПР Сумської ОДА</v>
      </c>
      <c r="L426" s="67">
        <f t="shared" si="135"/>
        <v>43538</v>
      </c>
      <c r="M426" s="66"/>
      <c r="N426" s="4" t="s">
        <v>20</v>
      </c>
      <c r="O426" s="4" t="s">
        <v>20</v>
      </c>
    </row>
    <row r="427" spans="1:15" ht="30" x14ac:dyDescent="0.25">
      <c r="A427" s="55" t="s">
        <v>1187</v>
      </c>
      <c r="B427" s="24" t="s">
        <v>447</v>
      </c>
      <c r="C427" s="65">
        <f t="shared" ref="C427:C454" si="136">C426+1</f>
        <v>409</v>
      </c>
      <c r="D427" s="65" t="s">
        <v>1417</v>
      </c>
      <c r="E427" s="56" t="s">
        <v>1516</v>
      </c>
      <c r="F427" s="17">
        <v>43537</v>
      </c>
      <c r="G427" s="64" t="str">
        <f t="shared" ref="G427:G454" si="137">(A427&amp;"/"&amp;B427)</f>
        <v>01-12/0409</v>
      </c>
      <c r="H427" s="5" t="str">
        <f>SUBSTITUTE(фильтр!I424, "про,", "")</f>
        <v>кандидатури, для, участі, , у, комісії</v>
      </c>
      <c r="I427" s="1" t="s">
        <v>15</v>
      </c>
      <c r="J427" s="47" t="s">
        <v>124</v>
      </c>
      <c r="K427" s="16" t="str">
        <f t="shared" ref="K427:K454" si="138">J427</f>
        <v>Департамент АПР Сумської ОДА</v>
      </c>
      <c r="L427" s="67">
        <f t="shared" ref="L427:L454" si="139">F427+1</f>
        <v>43538</v>
      </c>
      <c r="M427" s="66"/>
      <c r="N427" s="4" t="s">
        <v>20</v>
      </c>
      <c r="O427" s="4" t="s">
        <v>20</v>
      </c>
    </row>
    <row r="428" spans="1:15" ht="30" x14ac:dyDescent="0.25">
      <c r="A428" s="55" t="s">
        <v>1187</v>
      </c>
      <c r="B428" s="24" t="s">
        <v>448</v>
      </c>
      <c r="C428" s="65">
        <f t="shared" si="136"/>
        <v>410</v>
      </c>
      <c r="D428" s="65" t="s">
        <v>1417</v>
      </c>
      <c r="E428" s="56" t="s">
        <v>1516</v>
      </c>
      <c r="F428" s="17">
        <v>43537</v>
      </c>
      <c r="G428" s="64" t="str">
        <f t="shared" si="137"/>
        <v>01-12/0410</v>
      </c>
      <c r="H428" s="5" t="str">
        <f>SUBSTITUTE(фильтр!I425, "про,", "")</f>
        <v>кандидатури, для, участі, , у, комісії</v>
      </c>
      <c r="I428" s="1" t="s">
        <v>15</v>
      </c>
      <c r="J428" s="47" t="s">
        <v>124</v>
      </c>
      <c r="K428" s="16" t="str">
        <f t="shared" si="138"/>
        <v>Департамент АПР Сумської ОДА</v>
      </c>
      <c r="L428" s="67">
        <f t="shared" si="139"/>
        <v>43538</v>
      </c>
      <c r="M428" s="66"/>
      <c r="N428" s="4" t="s">
        <v>20</v>
      </c>
      <c r="O428" s="4" t="s">
        <v>20</v>
      </c>
    </row>
    <row r="429" spans="1:15" ht="30" x14ac:dyDescent="0.25">
      <c r="A429" s="55" t="s">
        <v>1187</v>
      </c>
      <c r="B429" s="24" t="s">
        <v>449</v>
      </c>
      <c r="C429" s="65">
        <f t="shared" si="136"/>
        <v>411</v>
      </c>
      <c r="D429" s="65" t="s">
        <v>1417</v>
      </c>
      <c r="E429" s="56" t="s">
        <v>1516</v>
      </c>
      <c r="F429" s="17">
        <v>43537</v>
      </c>
      <c r="G429" s="64" t="str">
        <f t="shared" si="137"/>
        <v>01-12/0411</v>
      </c>
      <c r="H429" s="5" t="str">
        <f>SUBSTITUTE(фильтр!I426, "про,", "")</f>
        <v>кандидатури, для, участі, , у, комісії</v>
      </c>
      <c r="I429" s="1" t="s">
        <v>15</v>
      </c>
      <c r="J429" s="47" t="s">
        <v>124</v>
      </c>
      <c r="K429" s="16" t="str">
        <f t="shared" si="138"/>
        <v>Департамент АПР Сумської ОДА</v>
      </c>
      <c r="L429" s="67">
        <f t="shared" si="139"/>
        <v>43538</v>
      </c>
      <c r="M429" s="66"/>
      <c r="N429" s="4" t="s">
        <v>20</v>
      </c>
      <c r="O429" s="4" t="s">
        <v>20</v>
      </c>
    </row>
    <row r="430" spans="1:15" ht="30" x14ac:dyDescent="0.25">
      <c r="A430" s="55" t="s">
        <v>1187</v>
      </c>
      <c r="B430" s="24" t="s">
        <v>450</v>
      </c>
      <c r="C430" s="65">
        <f t="shared" si="136"/>
        <v>412</v>
      </c>
      <c r="D430" s="65" t="s">
        <v>1417</v>
      </c>
      <c r="E430" s="56" t="s">
        <v>1516</v>
      </c>
      <c r="F430" s="17">
        <v>43537</v>
      </c>
      <c r="G430" s="64" t="str">
        <f t="shared" si="137"/>
        <v>01-12/0412</v>
      </c>
      <c r="H430" s="5" t="str">
        <f>SUBSTITUTE(фильтр!I427, "про,", "")</f>
        <v>кандидатури, для, участі, , у, комісії</v>
      </c>
      <c r="I430" s="1" t="s">
        <v>15</v>
      </c>
      <c r="J430" s="47" t="s">
        <v>124</v>
      </c>
      <c r="K430" s="16" t="str">
        <f t="shared" si="138"/>
        <v>Департамент АПР Сумської ОДА</v>
      </c>
      <c r="L430" s="67">
        <f t="shared" si="139"/>
        <v>43538</v>
      </c>
      <c r="M430" s="66"/>
      <c r="N430" s="4" t="s">
        <v>20</v>
      </c>
      <c r="O430" s="4" t="s">
        <v>20</v>
      </c>
    </row>
    <row r="431" spans="1:15" ht="30" x14ac:dyDescent="0.25">
      <c r="A431" s="55" t="s">
        <v>287</v>
      </c>
      <c r="B431" s="24" t="s">
        <v>451</v>
      </c>
      <c r="C431" s="65">
        <f t="shared" si="136"/>
        <v>413</v>
      </c>
      <c r="D431" s="65" t="s">
        <v>1417</v>
      </c>
      <c r="E431" s="56" t="s">
        <v>1517</v>
      </c>
      <c r="F431" s="17">
        <v>43537</v>
      </c>
      <c r="G431" s="64" t="str">
        <f t="shared" si="137"/>
        <v>01-15/0413</v>
      </c>
      <c r="H431" s="5" t="str">
        <f>SUBSTITUTE(фильтр!I428, "про,", "")</f>
        <v xml:space="preserve"> участь, у, бізнес-форумі</v>
      </c>
      <c r="I431" s="1" t="s">
        <v>15</v>
      </c>
      <c r="J431" s="47" t="s">
        <v>124</v>
      </c>
      <c r="K431" s="16" t="str">
        <f t="shared" si="138"/>
        <v>Департамент АПР Сумської ОДА</v>
      </c>
      <c r="L431" s="67">
        <f t="shared" si="139"/>
        <v>43538</v>
      </c>
      <c r="M431" s="66"/>
      <c r="N431" s="4" t="s">
        <v>20</v>
      </c>
      <c r="O431" s="4" t="s">
        <v>20</v>
      </c>
    </row>
    <row r="432" spans="1:15" ht="30" x14ac:dyDescent="0.25">
      <c r="A432" s="55" t="s">
        <v>122</v>
      </c>
      <c r="B432" s="24" t="s">
        <v>452</v>
      </c>
      <c r="C432" s="65">
        <f t="shared" si="136"/>
        <v>414</v>
      </c>
      <c r="D432" s="65" t="s">
        <v>1417</v>
      </c>
      <c r="E432" s="56" t="s">
        <v>1518</v>
      </c>
      <c r="F432" s="17">
        <v>43538</v>
      </c>
      <c r="G432" s="64" t="str">
        <f t="shared" si="137"/>
        <v>01-18/0414</v>
      </c>
      <c r="H432" s="5" t="str">
        <f>SUBSTITUTE(фильтр!I429, "про,", "")</f>
        <v>Довідка, на, Железного, М.М.</v>
      </c>
      <c r="I432" s="1" t="s">
        <v>15</v>
      </c>
      <c r="J432" s="47" t="s">
        <v>124</v>
      </c>
      <c r="K432" s="16" t="str">
        <f t="shared" si="138"/>
        <v>Департамент АПР Сумської ОДА</v>
      </c>
      <c r="L432" s="67">
        <f t="shared" si="139"/>
        <v>43539</v>
      </c>
      <c r="M432" s="66"/>
      <c r="N432" s="4" t="s">
        <v>20</v>
      </c>
      <c r="O432" s="4" t="s">
        <v>20</v>
      </c>
    </row>
    <row r="433" spans="1:15" ht="30" x14ac:dyDescent="0.25">
      <c r="A433" s="55" t="s">
        <v>122</v>
      </c>
      <c r="B433" s="24" t="s">
        <v>453</v>
      </c>
      <c r="C433" s="65">
        <f t="shared" si="136"/>
        <v>415</v>
      </c>
      <c r="D433" s="65" t="s">
        <v>1417</v>
      </c>
      <c r="E433" s="56" t="s">
        <v>1518</v>
      </c>
      <c r="F433" s="17">
        <v>43538</v>
      </c>
      <c r="G433" s="64" t="str">
        <f t="shared" si="137"/>
        <v>01-18/0415</v>
      </c>
      <c r="H433" s="5" t="str">
        <f>SUBSTITUTE(фильтр!I430, "про,", "")</f>
        <v>Довідка, на, Железного, М.М.</v>
      </c>
      <c r="I433" s="1" t="s">
        <v>15</v>
      </c>
      <c r="J433" s="47" t="s">
        <v>124</v>
      </c>
      <c r="K433" s="16" t="str">
        <f t="shared" si="138"/>
        <v>Департамент АПР Сумської ОДА</v>
      </c>
      <c r="L433" s="67">
        <f t="shared" si="139"/>
        <v>43539</v>
      </c>
      <c r="M433" s="66"/>
      <c r="N433" s="4" t="s">
        <v>20</v>
      </c>
      <c r="O433" s="4" t="s">
        <v>20</v>
      </c>
    </row>
    <row r="434" spans="1:15" ht="30" x14ac:dyDescent="0.25">
      <c r="A434" s="55" t="s">
        <v>123</v>
      </c>
      <c r="B434" s="24" t="s">
        <v>454</v>
      </c>
      <c r="C434" s="65">
        <f t="shared" si="136"/>
        <v>416</v>
      </c>
      <c r="D434" s="65" t="s">
        <v>1417</v>
      </c>
      <c r="E434" s="56" t="s">
        <v>1519</v>
      </c>
      <c r="F434" s="17">
        <v>43538</v>
      </c>
      <c r="G434" s="64" t="str">
        <f t="shared" si="137"/>
        <v>01-13/0416</v>
      </c>
      <c r="H434" s="5" t="str">
        <f>SUBSTITUTE(фильтр!I431, "про,", "")</f>
        <v xml:space="preserve"> веб-сайт</v>
      </c>
      <c r="I434" s="1" t="s">
        <v>15</v>
      </c>
      <c r="J434" s="47" t="s">
        <v>124</v>
      </c>
      <c r="K434" s="16" t="str">
        <f t="shared" si="138"/>
        <v>Департамент АПР Сумської ОДА</v>
      </c>
      <c r="L434" s="67">
        <f t="shared" si="139"/>
        <v>43539</v>
      </c>
      <c r="M434" s="66"/>
      <c r="N434" s="4" t="s">
        <v>20</v>
      </c>
      <c r="O434" s="4" t="s">
        <v>20</v>
      </c>
    </row>
    <row r="435" spans="1:15" ht="30" x14ac:dyDescent="0.25">
      <c r="A435" s="26" t="s">
        <v>123</v>
      </c>
      <c r="B435" s="24" t="s">
        <v>455</v>
      </c>
      <c r="C435" s="65">
        <f t="shared" si="136"/>
        <v>417</v>
      </c>
      <c r="D435" s="65" t="s">
        <v>1417</v>
      </c>
      <c r="E435" s="56" t="s">
        <v>1520</v>
      </c>
      <c r="F435" s="17">
        <v>43538</v>
      </c>
      <c r="G435" s="64" t="str">
        <f t="shared" si="137"/>
        <v>01-13/0417</v>
      </c>
      <c r="H435" s="5" t="str">
        <f>SUBSTITUTE(фильтр!I432, "про,", "")</f>
        <v>засідання, штабу</v>
      </c>
      <c r="I435" s="1" t="s">
        <v>15</v>
      </c>
      <c r="J435" s="47" t="s">
        <v>124</v>
      </c>
      <c r="K435" s="16" t="str">
        <f t="shared" si="138"/>
        <v>Департамент АПР Сумської ОДА</v>
      </c>
      <c r="L435" s="67">
        <f t="shared" si="139"/>
        <v>43539</v>
      </c>
      <c r="M435" s="66"/>
      <c r="N435" s="4" t="s">
        <v>20</v>
      </c>
      <c r="O435" s="4" t="s">
        <v>20</v>
      </c>
    </row>
    <row r="436" spans="1:15" ht="30" x14ac:dyDescent="0.25">
      <c r="A436" s="55" t="s">
        <v>122</v>
      </c>
      <c r="B436" s="24" t="s">
        <v>456</v>
      </c>
      <c r="C436" s="65">
        <f t="shared" si="136"/>
        <v>418</v>
      </c>
      <c r="D436" s="65" t="s">
        <v>1417</v>
      </c>
      <c r="E436" s="56" t="s">
        <v>1191</v>
      </c>
      <c r="F436" s="17">
        <v>43538</v>
      </c>
      <c r="G436" s="64" t="str">
        <f t="shared" si="137"/>
        <v>01-18/0418</v>
      </c>
      <c r="H436" s="5" t="str">
        <f>SUBSTITUTE(фильтр!I433, "про,", "")</f>
        <v xml:space="preserve"> надання, інформації</v>
      </c>
      <c r="I436" s="1" t="s">
        <v>15</v>
      </c>
      <c r="J436" s="47" t="s">
        <v>124</v>
      </c>
      <c r="K436" s="16" t="str">
        <f t="shared" si="138"/>
        <v>Департамент АПР Сумської ОДА</v>
      </c>
      <c r="L436" s="67">
        <f t="shared" si="139"/>
        <v>43539</v>
      </c>
      <c r="M436" s="66"/>
      <c r="N436" s="4" t="s">
        <v>20</v>
      </c>
      <c r="O436" s="4" t="s">
        <v>20</v>
      </c>
    </row>
    <row r="437" spans="1:15" ht="30" x14ac:dyDescent="0.25">
      <c r="A437" s="55" t="s">
        <v>122</v>
      </c>
      <c r="B437" s="24" t="s">
        <v>457</v>
      </c>
      <c r="C437" s="65">
        <f t="shared" si="136"/>
        <v>419</v>
      </c>
      <c r="D437" s="65" t="s">
        <v>1417</v>
      </c>
      <c r="E437" s="56" t="s">
        <v>1191</v>
      </c>
      <c r="F437" s="17">
        <v>43538</v>
      </c>
      <c r="G437" s="64" t="str">
        <f t="shared" si="137"/>
        <v>01-18/0419</v>
      </c>
      <c r="H437" s="5" t="str">
        <f>SUBSTITUTE(фильтр!I434, "про,", "")</f>
        <v xml:space="preserve"> надання, інформації</v>
      </c>
      <c r="I437" s="1" t="s">
        <v>15</v>
      </c>
      <c r="J437" s="47" t="s">
        <v>124</v>
      </c>
      <c r="K437" s="16" t="str">
        <f t="shared" si="138"/>
        <v>Департамент АПР Сумської ОДА</v>
      </c>
      <c r="L437" s="67">
        <f t="shared" si="139"/>
        <v>43539</v>
      </c>
      <c r="M437" s="66"/>
      <c r="N437" s="4" t="s">
        <v>20</v>
      </c>
      <c r="O437" s="4" t="s">
        <v>20</v>
      </c>
    </row>
    <row r="438" spans="1:15" ht="30" x14ac:dyDescent="0.25">
      <c r="A438" s="55" t="s">
        <v>122</v>
      </c>
      <c r="B438" s="24" t="s">
        <v>458</v>
      </c>
      <c r="C438" s="65">
        <f t="shared" si="136"/>
        <v>420</v>
      </c>
      <c r="D438" s="65" t="s">
        <v>1417</v>
      </c>
      <c r="E438" s="56" t="s">
        <v>1191</v>
      </c>
      <c r="F438" s="17">
        <v>43538</v>
      </c>
      <c r="G438" s="64" t="str">
        <f t="shared" si="137"/>
        <v>01-18/0420</v>
      </c>
      <c r="H438" s="5" t="str">
        <f>SUBSTITUTE(фильтр!I435, "про,", "")</f>
        <v xml:space="preserve"> надання, інформації</v>
      </c>
      <c r="I438" s="1" t="s">
        <v>15</v>
      </c>
      <c r="J438" s="47" t="s">
        <v>124</v>
      </c>
      <c r="K438" s="16" t="str">
        <f t="shared" si="138"/>
        <v>Департамент АПР Сумської ОДА</v>
      </c>
      <c r="L438" s="67">
        <f t="shared" si="139"/>
        <v>43539</v>
      </c>
      <c r="M438" s="66"/>
      <c r="N438" s="4" t="s">
        <v>20</v>
      </c>
      <c r="O438" s="4" t="s">
        <v>20</v>
      </c>
    </row>
    <row r="439" spans="1:15" ht="30" x14ac:dyDescent="0.25">
      <c r="A439" s="55" t="s">
        <v>287</v>
      </c>
      <c r="B439" s="24" t="s">
        <v>459</v>
      </c>
      <c r="C439" s="65">
        <f t="shared" si="136"/>
        <v>421</v>
      </c>
      <c r="D439" s="65" t="s">
        <v>1417</v>
      </c>
      <c r="E439" s="56" t="s">
        <v>1521</v>
      </c>
      <c r="F439" s="17">
        <v>43538</v>
      </c>
      <c r="G439" s="64" t="str">
        <f t="shared" si="137"/>
        <v>01-15/0421</v>
      </c>
      <c r="H439" s="5" t="str">
        <f>SUBSTITUTE(фильтр!I436, "про,", "")</f>
        <v xml:space="preserve"> участь, у, Форумі</v>
      </c>
      <c r="I439" s="1" t="s">
        <v>15</v>
      </c>
      <c r="J439" s="47" t="s">
        <v>124</v>
      </c>
      <c r="K439" s="16" t="str">
        <f t="shared" si="138"/>
        <v>Департамент АПР Сумської ОДА</v>
      </c>
      <c r="L439" s="67">
        <f t="shared" si="139"/>
        <v>43539</v>
      </c>
      <c r="M439" s="66"/>
      <c r="N439" s="4" t="s">
        <v>20</v>
      </c>
      <c r="O439" s="4" t="s">
        <v>20</v>
      </c>
    </row>
    <row r="440" spans="1:15" ht="30" x14ac:dyDescent="0.25">
      <c r="A440" s="26" t="s">
        <v>23</v>
      </c>
      <c r="B440" s="24" t="s">
        <v>460</v>
      </c>
      <c r="C440" s="65">
        <f t="shared" si="136"/>
        <v>422</v>
      </c>
      <c r="D440" s="65" t="s">
        <v>1417</v>
      </c>
      <c r="E440" s="56" t="s">
        <v>1522</v>
      </c>
      <c r="F440" s="17">
        <v>43538</v>
      </c>
      <c r="G440" s="64" t="str">
        <f t="shared" si="137"/>
        <v>01-16/0422</v>
      </c>
      <c r="H440" s="5" t="str">
        <f>SUBSTITUTE(фильтр!I437, "про,", "")</f>
        <v xml:space="preserve"> погашення, заборгованості</v>
      </c>
      <c r="I440" s="1" t="s">
        <v>15</v>
      </c>
      <c r="J440" s="47" t="s">
        <v>124</v>
      </c>
      <c r="K440" s="16" t="str">
        <f t="shared" si="138"/>
        <v>Департамент АПР Сумської ОДА</v>
      </c>
      <c r="L440" s="67">
        <f t="shared" si="139"/>
        <v>43539</v>
      </c>
      <c r="M440" s="66"/>
      <c r="N440" s="4" t="s">
        <v>20</v>
      </c>
      <c r="O440" s="4" t="s">
        <v>20</v>
      </c>
    </row>
    <row r="441" spans="1:15" ht="30" x14ac:dyDescent="0.25">
      <c r="A441" s="26" t="s">
        <v>287</v>
      </c>
      <c r="B441" s="24" t="s">
        <v>461</v>
      </c>
      <c r="C441" s="65">
        <f t="shared" si="136"/>
        <v>423</v>
      </c>
      <c r="D441" s="65" t="s">
        <v>1417</v>
      </c>
      <c r="E441" s="56" t="s">
        <v>1523</v>
      </c>
      <c r="F441" s="17">
        <v>43538</v>
      </c>
      <c r="G441" s="64" t="str">
        <f t="shared" si="137"/>
        <v>01-15/0423</v>
      </c>
      <c r="H441" s="5" t="str">
        <f>SUBSTITUTE(фильтр!I438, "про,", "")</f>
        <v xml:space="preserve"> підготовку, , фахівців</v>
      </c>
      <c r="I441" s="1" t="s">
        <v>15</v>
      </c>
      <c r="J441" s="47" t="s">
        <v>124</v>
      </c>
      <c r="K441" s="16" t="str">
        <f t="shared" si="138"/>
        <v>Департамент АПР Сумської ОДА</v>
      </c>
      <c r="L441" s="67">
        <f t="shared" si="139"/>
        <v>43539</v>
      </c>
      <c r="M441" s="66"/>
      <c r="N441" s="4" t="s">
        <v>20</v>
      </c>
      <c r="O441" s="4" t="s">
        <v>20</v>
      </c>
    </row>
    <row r="442" spans="1:15" ht="30" x14ac:dyDescent="0.25">
      <c r="A442" s="26" t="s">
        <v>123</v>
      </c>
      <c r="B442" s="24" t="s">
        <v>462</v>
      </c>
      <c r="C442" s="65">
        <f t="shared" si="136"/>
        <v>424</v>
      </c>
      <c r="D442" s="65" t="s">
        <v>1417</v>
      </c>
      <c r="E442" s="56" t="s">
        <v>1524</v>
      </c>
      <c r="F442" s="17">
        <v>43538</v>
      </c>
      <c r="G442" s="64" t="str">
        <f t="shared" si="137"/>
        <v>01-13/0424</v>
      </c>
      <c r="H442" s="5" t="str">
        <f>SUBSTITUTE(фильтр!I439, "про,", "")</f>
        <v xml:space="preserve"> вступ, на, навчання</v>
      </c>
      <c r="I442" s="1" t="s">
        <v>15</v>
      </c>
      <c r="J442" s="47" t="s">
        <v>124</v>
      </c>
      <c r="K442" s="16" t="str">
        <f t="shared" si="138"/>
        <v>Департамент АПР Сумської ОДА</v>
      </c>
      <c r="L442" s="67">
        <f t="shared" si="139"/>
        <v>43539</v>
      </c>
      <c r="M442" s="66"/>
      <c r="N442" s="4" t="s">
        <v>20</v>
      </c>
      <c r="O442" s="4" t="s">
        <v>20</v>
      </c>
    </row>
    <row r="443" spans="1:15" ht="30" x14ac:dyDescent="0.25">
      <c r="A443" s="55" t="s">
        <v>122</v>
      </c>
      <c r="B443" s="24" t="s">
        <v>463</v>
      </c>
      <c r="C443" s="65">
        <f t="shared" si="136"/>
        <v>425</v>
      </c>
      <c r="D443" s="65" t="s">
        <v>1417</v>
      </c>
      <c r="E443" s="56" t="s">
        <v>1524</v>
      </c>
      <c r="F443" s="17">
        <v>43538</v>
      </c>
      <c r="G443" s="64" t="str">
        <f t="shared" si="137"/>
        <v>01-18/0425</v>
      </c>
      <c r="H443" s="5" t="str">
        <f>SUBSTITUTE(фильтр!I440, "про,", "")</f>
        <v xml:space="preserve"> вступ, на, навчання</v>
      </c>
      <c r="I443" s="1" t="s">
        <v>15</v>
      </c>
      <c r="J443" s="47" t="s">
        <v>124</v>
      </c>
      <c r="K443" s="16" t="str">
        <f t="shared" si="138"/>
        <v>Департамент АПР Сумської ОДА</v>
      </c>
      <c r="L443" s="67">
        <f t="shared" si="139"/>
        <v>43539</v>
      </c>
      <c r="M443" s="66"/>
      <c r="N443" s="4" t="s">
        <v>20</v>
      </c>
      <c r="O443" s="4" t="s">
        <v>20</v>
      </c>
    </row>
    <row r="444" spans="1:15" ht="30" x14ac:dyDescent="0.25">
      <c r="A444" s="55" t="s">
        <v>122</v>
      </c>
      <c r="B444" s="24" t="s">
        <v>464</v>
      </c>
      <c r="C444" s="65">
        <f t="shared" si="136"/>
        <v>426</v>
      </c>
      <c r="D444" s="65" t="s">
        <v>1417</v>
      </c>
      <c r="E444" s="56" t="s">
        <v>1191</v>
      </c>
      <c r="F444" s="17">
        <v>43539</v>
      </c>
      <c r="G444" s="64" t="str">
        <f t="shared" si="137"/>
        <v>01-18/0426</v>
      </c>
      <c r="H444" s="5" t="str">
        <f>SUBSTITUTE(фильтр!I441, "про,", "")</f>
        <v xml:space="preserve"> надання, інформації</v>
      </c>
      <c r="I444" s="1" t="s">
        <v>15</v>
      </c>
      <c r="J444" s="47" t="s">
        <v>124</v>
      </c>
      <c r="K444" s="16" t="str">
        <f t="shared" si="138"/>
        <v>Департамент АПР Сумської ОДА</v>
      </c>
      <c r="L444" s="67">
        <f t="shared" si="139"/>
        <v>43540</v>
      </c>
      <c r="M444" s="66"/>
      <c r="N444" s="4" t="s">
        <v>20</v>
      </c>
      <c r="O444" s="4" t="s">
        <v>20</v>
      </c>
    </row>
    <row r="445" spans="1:15" ht="30" x14ac:dyDescent="0.25">
      <c r="A445" s="26" t="s">
        <v>287</v>
      </c>
      <c r="B445" s="24" t="s">
        <v>465</v>
      </c>
      <c r="C445" s="65">
        <f t="shared" si="136"/>
        <v>427</v>
      </c>
      <c r="D445" s="65" t="s">
        <v>1417</v>
      </c>
      <c r="E445" s="56" t="s">
        <v>1239</v>
      </c>
      <c r="F445" s="17">
        <v>43539</v>
      </c>
      <c r="G445" s="64" t="str">
        <f t="shared" si="137"/>
        <v>01-15/0427</v>
      </c>
      <c r="H445" s="5" t="str">
        <f>SUBSTITUTE(фильтр!I442, "про,", "")</f>
        <v xml:space="preserve"> проведення, семінару</v>
      </c>
      <c r="I445" s="1" t="s">
        <v>15</v>
      </c>
      <c r="J445" s="47" t="s">
        <v>124</v>
      </c>
      <c r="K445" s="16" t="str">
        <f t="shared" si="138"/>
        <v>Департамент АПР Сумської ОДА</v>
      </c>
      <c r="L445" s="67">
        <f t="shared" si="139"/>
        <v>43540</v>
      </c>
      <c r="M445" s="66"/>
      <c r="N445" s="4" t="s">
        <v>20</v>
      </c>
      <c r="O445" s="4" t="s">
        <v>20</v>
      </c>
    </row>
    <row r="446" spans="1:15" ht="30" x14ac:dyDescent="0.25">
      <c r="A446" s="55" t="s">
        <v>122</v>
      </c>
      <c r="B446" s="24" t="s">
        <v>466</v>
      </c>
      <c r="C446" s="65">
        <f t="shared" si="136"/>
        <v>428</v>
      </c>
      <c r="D446" s="65" t="s">
        <v>1417</v>
      </c>
      <c r="E446" s="56" t="s">
        <v>1525</v>
      </c>
      <c r="F446" s="17">
        <v>43539</v>
      </c>
      <c r="G446" s="64" t="str">
        <f t="shared" si="137"/>
        <v>01-18/0428</v>
      </c>
      <c r="H446" s="5" t="str">
        <f>SUBSTITUTE(фильтр!I443, "про,", "")</f>
        <v>Довідка, Давидоської, І.М.</v>
      </c>
      <c r="I446" s="1" t="s">
        <v>15</v>
      </c>
      <c r="J446" s="47" t="s">
        <v>124</v>
      </c>
      <c r="K446" s="16" t="str">
        <f t="shared" si="138"/>
        <v>Департамент АПР Сумської ОДА</v>
      </c>
      <c r="L446" s="67">
        <f t="shared" si="139"/>
        <v>43540</v>
      </c>
      <c r="M446" s="66"/>
      <c r="N446" s="4" t="s">
        <v>20</v>
      </c>
      <c r="O446" s="4" t="s">
        <v>20</v>
      </c>
    </row>
    <row r="447" spans="1:15" ht="60" x14ac:dyDescent="0.25">
      <c r="A447" s="55" t="s">
        <v>23</v>
      </c>
      <c r="B447" s="24" t="s">
        <v>1070</v>
      </c>
      <c r="C447" s="65">
        <f t="shared" si="136"/>
        <v>429</v>
      </c>
      <c r="D447" s="65" t="s">
        <v>1417</v>
      </c>
      <c r="E447" s="56" t="s">
        <v>1526</v>
      </c>
      <c r="F447" s="17">
        <v>43542</v>
      </c>
      <c r="G447" s="64" t="str">
        <f t="shared" si="137"/>
        <v>01-16/0429</v>
      </c>
      <c r="H447" s="5" t="str">
        <f>SUBSTITUTE(фильтр!I444, "про,", "")</f>
        <v xml:space="preserve"> проведення, оцінки, виконання, повноважень, головного, бухгалтера</v>
      </c>
      <c r="I447" s="1" t="s">
        <v>15</v>
      </c>
      <c r="J447" s="47" t="s">
        <v>124</v>
      </c>
      <c r="K447" s="16" t="str">
        <f t="shared" si="138"/>
        <v>Департамент АПР Сумської ОДА</v>
      </c>
      <c r="L447" s="67">
        <f t="shared" si="139"/>
        <v>43543</v>
      </c>
      <c r="M447" s="66"/>
      <c r="N447" s="4" t="s">
        <v>20</v>
      </c>
      <c r="O447" s="4" t="s">
        <v>20</v>
      </c>
    </row>
    <row r="448" spans="1:15" ht="30" x14ac:dyDescent="0.25">
      <c r="A448" s="55" t="s">
        <v>23</v>
      </c>
      <c r="B448" s="24" t="s">
        <v>467</v>
      </c>
      <c r="C448" s="65">
        <f t="shared" si="136"/>
        <v>430</v>
      </c>
      <c r="D448" s="65" t="s">
        <v>1417</v>
      </c>
      <c r="E448" s="56" t="s">
        <v>1527</v>
      </c>
      <c r="F448" s="17">
        <v>43542</v>
      </c>
      <c r="G448" s="64" t="str">
        <f t="shared" si="137"/>
        <v>01-16/0430</v>
      </c>
      <c r="H448" s="5" t="str">
        <f>SUBSTITUTE(фильтр!I445, "про,", "")</f>
        <v xml:space="preserve"> виплату, заробітної, плати</v>
      </c>
      <c r="I448" s="1" t="s">
        <v>15</v>
      </c>
      <c r="J448" s="47" t="s">
        <v>124</v>
      </c>
      <c r="K448" s="16" t="str">
        <f t="shared" si="138"/>
        <v>Департамент АПР Сумської ОДА</v>
      </c>
      <c r="L448" s="67">
        <f t="shared" si="139"/>
        <v>43543</v>
      </c>
      <c r="M448" s="66"/>
      <c r="N448" s="4" t="s">
        <v>20</v>
      </c>
      <c r="O448" s="4" t="s">
        <v>20</v>
      </c>
    </row>
    <row r="449" spans="1:15" ht="30" x14ac:dyDescent="0.25">
      <c r="A449" s="55" t="s">
        <v>23</v>
      </c>
      <c r="B449" s="24" t="s">
        <v>468</v>
      </c>
      <c r="C449" s="65">
        <f t="shared" si="136"/>
        <v>431</v>
      </c>
      <c r="D449" s="65" t="s">
        <v>1417</v>
      </c>
      <c r="E449" s="56" t="s">
        <v>1191</v>
      </c>
      <c r="F449" s="17">
        <v>43542</v>
      </c>
      <c r="G449" s="64" t="str">
        <f t="shared" si="137"/>
        <v>01-16/0431</v>
      </c>
      <c r="H449" s="5" t="str">
        <f>SUBSTITUTE(фильтр!I446, "про,", "")</f>
        <v xml:space="preserve"> надання, інформації</v>
      </c>
      <c r="I449" s="1" t="s">
        <v>15</v>
      </c>
      <c r="J449" s="47" t="s">
        <v>124</v>
      </c>
      <c r="K449" s="16" t="str">
        <f t="shared" si="138"/>
        <v>Департамент АПР Сумської ОДА</v>
      </c>
      <c r="L449" s="67">
        <f t="shared" si="139"/>
        <v>43543</v>
      </c>
      <c r="M449" s="66"/>
      <c r="N449" s="4" t="s">
        <v>20</v>
      </c>
      <c r="O449" s="4" t="s">
        <v>20</v>
      </c>
    </row>
    <row r="450" spans="1:15" ht="45" x14ac:dyDescent="0.25">
      <c r="A450" s="55" t="s">
        <v>23</v>
      </c>
      <c r="B450" s="24" t="s">
        <v>469</v>
      </c>
      <c r="C450" s="65">
        <f t="shared" si="136"/>
        <v>432</v>
      </c>
      <c r="D450" s="65" t="s">
        <v>1417</v>
      </c>
      <c r="E450" s="56" t="s">
        <v>1528</v>
      </c>
      <c r="F450" s="17">
        <v>43542</v>
      </c>
      <c r="G450" s="64" t="str">
        <f t="shared" si="137"/>
        <v>01-16/0432</v>
      </c>
      <c r="H450" s="5" t="str">
        <f>SUBSTITUTE(фильтр!I447, "про,", "")</f>
        <v xml:space="preserve"> надання, на, погодження, реєстр, змін, мережі</v>
      </c>
      <c r="I450" s="1" t="s">
        <v>15</v>
      </c>
      <c r="J450" s="47" t="s">
        <v>124</v>
      </c>
      <c r="K450" s="16" t="str">
        <f t="shared" si="138"/>
        <v>Департамент АПР Сумської ОДА</v>
      </c>
      <c r="L450" s="67">
        <f t="shared" si="139"/>
        <v>43543</v>
      </c>
      <c r="M450" s="66"/>
      <c r="N450" s="4" t="s">
        <v>20</v>
      </c>
      <c r="O450" s="4" t="s">
        <v>20</v>
      </c>
    </row>
    <row r="451" spans="1:15" ht="30" x14ac:dyDescent="0.25">
      <c r="A451" s="55" t="s">
        <v>122</v>
      </c>
      <c r="B451" s="24" t="s">
        <v>470</v>
      </c>
      <c r="C451" s="65">
        <f t="shared" si="136"/>
        <v>433</v>
      </c>
      <c r="D451" s="65" t="s">
        <v>1417</v>
      </c>
      <c r="E451" s="56" t="s">
        <v>1529</v>
      </c>
      <c r="F451" s="17">
        <v>43542</v>
      </c>
      <c r="G451" s="64" t="str">
        <f t="shared" si="137"/>
        <v>01-18/0433</v>
      </c>
      <c r="H451" s="5" t="str">
        <f>SUBSTITUTE(фильтр!I448, "про,", "")</f>
        <v xml:space="preserve"> Міжнародну, виставку</v>
      </c>
      <c r="I451" s="1" t="s">
        <v>15</v>
      </c>
      <c r="J451" s="47" t="s">
        <v>124</v>
      </c>
      <c r="K451" s="16" t="str">
        <f t="shared" si="138"/>
        <v>Департамент АПР Сумської ОДА</v>
      </c>
      <c r="L451" s="67">
        <f t="shared" si="139"/>
        <v>43543</v>
      </c>
      <c r="M451" s="66"/>
      <c r="N451" s="4" t="s">
        <v>20</v>
      </c>
      <c r="O451" s="4" t="s">
        <v>20</v>
      </c>
    </row>
    <row r="452" spans="1:15" ht="30" x14ac:dyDescent="0.25">
      <c r="A452" s="55" t="s">
        <v>122</v>
      </c>
      <c r="B452" s="24" t="s">
        <v>471</v>
      </c>
      <c r="C452" s="65">
        <f t="shared" si="136"/>
        <v>434</v>
      </c>
      <c r="D452" s="65" t="s">
        <v>1417</v>
      </c>
      <c r="E452" s="56" t="s">
        <v>1530</v>
      </c>
      <c r="F452" s="17">
        <v>43542</v>
      </c>
      <c r="G452" s="64" t="str">
        <f t="shared" si="137"/>
        <v>01-18/0434</v>
      </c>
      <c r="H452" s="5" t="str">
        <f>SUBSTITUTE(фильтр!I449, "про,", "")</f>
        <v xml:space="preserve"> участь, у, нараді</v>
      </c>
      <c r="I452" s="1" t="s">
        <v>15</v>
      </c>
      <c r="J452" s="47" t="s">
        <v>124</v>
      </c>
      <c r="K452" s="16" t="str">
        <f t="shared" si="138"/>
        <v>Департамент АПР Сумської ОДА</v>
      </c>
      <c r="L452" s="67">
        <f t="shared" si="139"/>
        <v>43543</v>
      </c>
      <c r="M452" s="66"/>
      <c r="N452" s="4" t="s">
        <v>20</v>
      </c>
      <c r="O452" s="4" t="s">
        <v>20</v>
      </c>
    </row>
    <row r="453" spans="1:15" ht="30" x14ac:dyDescent="0.25">
      <c r="A453" s="55" t="s">
        <v>123</v>
      </c>
      <c r="B453" s="24" t="s">
        <v>472</v>
      </c>
      <c r="C453" s="65">
        <f t="shared" si="136"/>
        <v>435</v>
      </c>
      <c r="D453" s="65" t="s">
        <v>1417</v>
      </c>
      <c r="E453" s="56" t="s">
        <v>1531</v>
      </c>
      <c r="F453" s="17">
        <v>43542</v>
      </c>
      <c r="G453" s="64" t="str">
        <f t="shared" si="137"/>
        <v>01-13/0435</v>
      </c>
      <c r="H453" s="5" t="str">
        <f>SUBSTITUTE(фильтр!I450, "про,", "")</f>
        <v xml:space="preserve"> , погодження, проекту, розпорядження, СОДА</v>
      </c>
      <c r="I453" s="1" t="s">
        <v>15</v>
      </c>
      <c r="J453" s="47" t="s">
        <v>124</v>
      </c>
      <c r="K453" s="16" t="str">
        <f t="shared" si="138"/>
        <v>Департамент АПР Сумської ОДА</v>
      </c>
      <c r="L453" s="67">
        <f t="shared" si="139"/>
        <v>43543</v>
      </c>
      <c r="M453" s="66"/>
      <c r="N453" s="4" t="s">
        <v>20</v>
      </c>
      <c r="O453" s="4" t="s">
        <v>20</v>
      </c>
    </row>
    <row r="454" spans="1:15" ht="30" x14ac:dyDescent="0.25">
      <c r="A454" s="26" t="s">
        <v>23</v>
      </c>
      <c r="B454" s="24" t="s">
        <v>473</v>
      </c>
      <c r="C454" s="65">
        <f t="shared" si="136"/>
        <v>436</v>
      </c>
      <c r="D454" s="65" t="s">
        <v>1417</v>
      </c>
      <c r="E454" s="56" t="s">
        <v>1532</v>
      </c>
      <c r="F454" s="17">
        <v>43542</v>
      </c>
      <c r="G454" s="64" t="str">
        <f t="shared" si="137"/>
        <v>01-16/0436</v>
      </c>
      <c r="H454" s="5" t="str">
        <f>SUBSTITUTE(фильтр!I451, "про,", "")</f>
        <v xml:space="preserve"> надання, інформаця, місячного, моніторингу</v>
      </c>
      <c r="I454" s="1" t="s">
        <v>15</v>
      </c>
      <c r="J454" s="47" t="s">
        <v>124</v>
      </c>
      <c r="K454" s="16" t="str">
        <f t="shared" si="138"/>
        <v>Департамент АПР Сумської ОДА</v>
      </c>
      <c r="L454" s="67">
        <f t="shared" si="139"/>
        <v>43543</v>
      </c>
      <c r="M454" s="66"/>
      <c r="N454" s="4" t="s">
        <v>20</v>
      </c>
      <c r="O454" s="4" t="s">
        <v>20</v>
      </c>
    </row>
    <row r="455" spans="1:15" ht="30" x14ac:dyDescent="0.25">
      <c r="A455" s="55" t="s">
        <v>287</v>
      </c>
      <c r="B455" s="24" t="s">
        <v>474</v>
      </c>
      <c r="C455" s="79">
        <f t="shared" ref="C455:C456" si="140">C454+1</f>
        <v>437</v>
      </c>
      <c r="D455" s="65" t="s">
        <v>1417</v>
      </c>
      <c r="E455" s="80" t="s">
        <v>1533</v>
      </c>
      <c r="F455" s="17">
        <v>43542</v>
      </c>
      <c r="G455" s="81" t="str">
        <f t="shared" ref="G455:G456" si="141">(A455&amp;"/"&amp;B455)</f>
        <v>01-15/0437</v>
      </c>
      <c r="H455" s="5" t="str">
        <f>SUBSTITUTE(фильтр!I452, "про,", "")</f>
        <v>виплати, дотації</v>
      </c>
      <c r="I455" s="1" t="s">
        <v>15</v>
      </c>
      <c r="J455" s="47" t="s">
        <v>124</v>
      </c>
      <c r="K455" s="83" t="str">
        <f t="shared" ref="K455:K456" si="142">J455</f>
        <v>Департамент АПР Сумської ОДА</v>
      </c>
      <c r="L455" s="84">
        <f t="shared" ref="L455:L456" si="143">F455+1</f>
        <v>43543</v>
      </c>
      <c r="M455" s="82"/>
      <c r="N455" s="4" t="s">
        <v>20</v>
      </c>
      <c r="O455" s="4" t="s">
        <v>20</v>
      </c>
    </row>
    <row r="456" spans="1:15" ht="30" x14ac:dyDescent="0.25">
      <c r="A456" s="55" t="s">
        <v>122</v>
      </c>
      <c r="B456" s="24" t="s">
        <v>475</v>
      </c>
      <c r="C456" s="79">
        <f t="shared" si="140"/>
        <v>438</v>
      </c>
      <c r="D456" s="65" t="s">
        <v>1417</v>
      </c>
      <c r="E456" s="80" t="s">
        <v>1534</v>
      </c>
      <c r="F456" s="17">
        <v>43542</v>
      </c>
      <c r="G456" s="81" t="str">
        <f t="shared" si="141"/>
        <v>01-18/0438</v>
      </c>
      <c r="H456" s="5" t="str">
        <f>SUBSTITUTE(фильтр!I453, "про,", "")</f>
        <v xml:space="preserve"> проведення, наради</v>
      </c>
      <c r="I456" s="1" t="s">
        <v>15</v>
      </c>
      <c r="J456" s="47" t="s">
        <v>124</v>
      </c>
      <c r="K456" s="83" t="str">
        <f t="shared" si="142"/>
        <v>Департамент АПР Сумської ОДА</v>
      </c>
      <c r="L456" s="84">
        <f t="shared" si="143"/>
        <v>43543</v>
      </c>
      <c r="M456" s="82"/>
      <c r="N456" s="4" t="s">
        <v>20</v>
      </c>
      <c r="O456" s="4" t="s">
        <v>20</v>
      </c>
    </row>
    <row r="457" spans="1:15" ht="30" x14ac:dyDescent="0.25">
      <c r="A457" s="55" t="s">
        <v>122</v>
      </c>
      <c r="B457" s="24" t="s">
        <v>476</v>
      </c>
      <c r="C457" s="79">
        <f t="shared" ref="C457:C458" si="144">C456+1</f>
        <v>439</v>
      </c>
      <c r="D457" s="65" t="s">
        <v>1417</v>
      </c>
      <c r="E457" s="80" t="s">
        <v>1534</v>
      </c>
      <c r="F457" s="17">
        <v>43542</v>
      </c>
      <c r="G457" s="81" t="str">
        <f t="shared" ref="G457:G458" si="145">(A457&amp;"/"&amp;B457)</f>
        <v>01-18/0439</v>
      </c>
      <c r="H457" s="5" t="str">
        <f>SUBSTITUTE(фильтр!I454, "про,", "")</f>
        <v xml:space="preserve"> проведення, наради</v>
      </c>
      <c r="I457" s="1" t="s">
        <v>15</v>
      </c>
      <c r="J457" s="47" t="s">
        <v>124</v>
      </c>
      <c r="K457" s="83" t="str">
        <f t="shared" ref="K457:K458" si="146">J457</f>
        <v>Департамент АПР Сумської ОДА</v>
      </c>
      <c r="L457" s="84">
        <f t="shared" ref="L457:L458" si="147">F457+1</f>
        <v>43543</v>
      </c>
      <c r="M457" s="82"/>
      <c r="N457" s="4" t="s">
        <v>20</v>
      </c>
      <c r="O457" s="4" t="s">
        <v>20</v>
      </c>
    </row>
    <row r="458" spans="1:15" ht="30" x14ac:dyDescent="0.25">
      <c r="A458" s="55" t="s">
        <v>122</v>
      </c>
      <c r="B458" s="24" t="s">
        <v>477</v>
      </c>
      <c r="C458" s="79">
        <f t="shared" si="144"/>
        <v>440</v>
      </c>
      <c r="D458" s="65" t="s">
        <v>1417</v>
      </c>
      <c r="E458" s="80" t="s">
        <v>1534</v>
      </c>
      <c r="F458" s="17">
        <v>43542</v>
      </c>
      <c r="G458" s="81" t="str">
        <f t="shared" si="145"/>
        <v>01-18/0440</v>
      </c>
      <c r="H458" s="5" t="str">
        <f>SUBSTITUTE(фильтр!I455, "про,", "")</f>
        <v xml:space="preserve"> проведення, наради</v>
      </c>
      <c r="I458" s="1" t="s">
        <v>15</v>
      </c>
      <c r="J458" s="47" t="s">
        <v>124</v>
      </c>
      <c r="K458" s="83" t="str">
        <f t="shared" si="146"/>
        <v>Департамент АПР Сумської ОДА</v>
      </c>
      <c r="L458" s="84">
        <f t="shared" si="147"/>
        <v>43543</v>
      </c>
      <c r="M458" s="82"/>
      <c r="N458" s="4" t="s">
        <v>20</v>
      </c>
      <c r="O458" s="4" t="s">
        <v>20</v>
      </c>
    </row>
    <row r="459" spans="1:15" ht="30" x14ac:dyDescent="0.25">
      <c r="A459" s="55" t="s">
        <v>1186</v>
      </c>
      <c r="B459" s="24" t="s">
        <v>478</v>
      </c>
      <c r="C459" s="79">
        <f t="shared" ref="C459:C462" si="148">C458+1</f>
        <v>441</v>
      </c>
      <c r="D459" s="65" t="s">
        <v>1417</v>
      </c>
      <c r="E459" s="80" t="s">
        <v>1421</v>
      </c>
      <c r="F459" s="17">
        <v>43542</v>
      </c>
      <c r="G459" s="81" t="str">
        <f t="shared" ref="G459:G462" si="149">(A459&amp;"/"&amp;B459)</f>
        <v>01-11/0441</v>
      </c>
      <c r="H459" s="5" t="str">
        <f>SUBSTITUTE(фильтр!I456, "про,", "")</f>
        <v xml:space="preserve"> резонансні, події</v>
      </c>
      <c r="I459" s="1" t="s">
        <v>15</v>
      </c>
      <c r="J459" s="47" t="s">
        <v>124</v>
      </c>
      <c r="K459" s="83" t="str">
        <f t="shared" ref="K459:K462" si="150">J459</f>
        <v>Департамент АПР Сумської ОДА</v>
      </c>
      <c r="L459" s="84">
        <f t="shared" ref="L459:L462" si="151">F459+1</f>
        <v>43543</v>
      </c>
      <c r="M459" s="82"/>
      <c r="N459" s="4" t="s">
        <v>20</v>
      </c>
      <c r="O459" s="4" t="s">
        <v>20</v>
      </c>
    </row>
    <row r="460" spans="1:15" ht="60" x14ac:dyDescent="0.25">
      <c r="A460" s="55" t="s">
        <v>1186</v>
      </c>
      <c r="B460" s="24" t="s">
        <v>479</v>
      </c>
      <c r="C460" s="79">
        <f t="shared" si="148"/>
        <v>442</v>
      </c>
      <c r="D460" s="65" t="s">
        <v>1417</v>
      </c>
      <c r="E460" s="80" t="s">
        <v>1535</v>
      </c>
      <c r="F460" s="17">
        <v>43542</v>
      </c>
      <c r="G460" s="81" t="str">
        <f t="shared" si="149"/>
        <v>01-11/0442</v>
      </c>
      <c r="H460" s="5" t="str">
        <f>SUBSTITUTE(фильтр!I457, "про,", "")</f>
        <v xml:space="preserve"> подання, пропозицій, , тематики, робочих, поїздок, Прем'єр-міністра</v>
      </c>
      <c r="I460" s="1" t="s">
        <v>15</v>
      </c>
      <c r="J460" s="47" t="s">
        <v>124</v>
      </c>
      <c r="K460" s="83" t="str">
        <f t="shared" si="150"/>
        <v>Департамент АПР Сумської ОДА</v>
      </c>
      <c r="L460" s="84">
        <f t="shared" si="151"/>
        <v>43543</v>
      </c>
      <c r="M460" s="82"/>
      <c r="N460" s="4" t="s">
        <v>20</v>
      </c>
      <c r="O460" s="4" t="s">
        <v>20</v>
      </c>
    </row>
    <row r="461" spans="1:15" ht="30" x14ac:dyDescent="0.25">
      <c r="A461" s="55" t="s">
        <v>123</v>
      </c>
      <c r="B461" s="24" t="s">
        <v>480</v>
      </c>
      <c r="C461" s="79">
        <f t="shared" si="148"/>
        <v>443</v>
      </c>
      <c r="D461" s="65" t="s">
        <v>1417</v>
      </c>
      <c r="E461" s="80" t="s">
        <v>1536</v>
      </c>
      <c r="F461" s="17">
        <v>43542</v>
      </c>
      <c r="G461" s="81" t="str">
        <f t="shared" si="149"/>
        <v>01-13/0443</v>
      </c>
      <c r="H461" s="5" t="str">
        <f>SUBSTITUTE(фильтр!I458, "про,", "")</f>
        <v xml:space="preserve"> надання, , перечня, документів</v>
      </c>
      <c r="I461" s="1" t="s">
        <v>15</v>
      </c>
      <c r="J461" s="47" t="s">
        <v>124</v>
      </c>
      <c r="K461" s="83" t="str">
        <f t="shared" si="150"/>
        <v>Департамент АПР Сумської ОДА</v>
      </c>
      <c r="L461" s="84">
        <f t="shared" si="151"/>
        <v>43543</v>
      </c>
      <c r="M461" s="82"/>
      <c r="N461" s="4" t="s">
        <v>20</v>
      </c>
      <c r="O461" s="4" t="s">
        <v>20</v>
      </c>
    </row>
    <row r="462" spans="1:15" ht="30" x14ac:dyDescent="0.25">
      <c r="A462" s="55" t="s">
        <v>1186</v>
      </c>
      <c r="B462" s="24" t="s">
        <v>481</v>
      </c>
      <c r="C462" s="79">
        <f t="shared" si="148"/>
        <v>444</v>
      </c>
      <c r="D462" s="65" t="s">
        <v>1417</v>
      </c>
      <c r="E462" s="80" t="s">
        <v>1537</v>
      </c>
      <c r="F462" s="17">
        <v>43542</v>
      </c>
      <c r="G462" s="81" t="str">
        <f t="shared" si="149"/>
        <v>01-11/0444</v>
      </c>
      <c r="H462" s="5" t="str">
        <f>SUBSTITUTE(фильтр!I459, "про,", "")</f>
        <v xml:space="preserve"> , фактичні, витрати, на, ВПР</v>
      </c>
      <c r="I462" s="1" t="s">
        <v>15</v>
      </c>
      <c r="J462" s="47" t="s">
        <v>124</v>
      </c>
      <c r="K462" s="83" t="str">
        <f t="shared" si="150"/>
        <v>Департамент АПР Сумської ОДА</v>
      </c>
      <c r="L462" s="84">
        <f t="shared" si="151"/>
        <v>43543</v>
      </c>
      <c r="M462" s="82"/>
      <c r="N462" s="4" t="s">
        <v>20</v>
      </c>
      <c r="O462" s="4" t="s">
        <v>20</v>
      </c>
    </row>
    <row r="463" spans="1:15" ht="30" x14ac:dyDescent="0.25">
      <c r="A463" s="26" t="s">
        <v>23</v>
      </c>
      <c r="B463" s="24" t="s">
        <v>482</v>
      </c>
      <c r="C463" s="79">
        <f t="shared" ref="C463:C464" si="152">C462+1</f>
        <v>445</v>
      </c>
      <c r="D463" s="65" t="s">
        <v>1417</v>
      </c>
      <c r="E463" s="80" t="s">
        <v>1538</v>
      </c>
      <c r="F463" s="85">
        <v>43542</v>
      </c>
      <c r="G463" s="81" t="str">
        <f t="shared" ref="G463:G464" si="153">(A463&amp;"/"&amp;B463)</f>
        <v>01-16/0445</v>
      </c>
      <c r="H463" s="5" t="str">
        <f>SUBSTITUTE(фильтр!I460, "про,", "")</f>
        <v xml:space="preserve"> внесення, змін, проекту, Договору</v>
      </c>
      <c r="I463" s="1" t="s">
        <v>15</v>
      </c>
      <c r="J463" s="47" t="s">
        <v>124</v>
      </c>
      <c r="K463" s="83" t="str">
        <f t="shared" ref="K463:K464" si="154">J463</f>
        <v>Департамент АПР Сумської ОДА</v>
      </c>
      <c r="L463" s="84">
        <f t="shared" ref="L463:L464" si="155">F463+1</f>
        <v>43543</v>
      </c>
      <c r="M463" s="82"/>
      <c r="N463" s="4" t="s">
        <v>20</v>
      </c>
      <c r="O463" s="4" t="s">
        <v>20</v>
      </c>
    </row>
    <row r="464" spans="1:15" ht="30" x14ac:dyDescent="0.25">
      <c r="A464" s="55" t="s">
        <v>23</v>
      </c>
      <c r="B464" s="24" t="s">
        <v>483</v>
      </c>
      <c r="C464" s="79">
        <f t="shared" si="152"/>
        <v>446</v>
      </c>
      <c r="D464" s="65" t="s">
        <v>1417</v>
      </c>
      <c r="E464" s="80" t="s">
        <v>1425</v>
      </c>
      <c r="F464" s="85">
        <v>43543</v>
      </c>
      <c r="G464" s="81" t="str">
        <f t="shared" si="153"/>
        <v>01-16/0446</v>
      </c>
      <c r="H464" s="5" t="str">
        <f>SUBSTITUTE(фильтр!I461, "про,", "")</f>
        <v xml:space="preserve"> укладення, договору</v>
      </c>
      <c r="I464" s="1" t="s">
        <v>15</v>
      </c>
      <c r="J464" s="47" t="s">
        <v>124</v>
      </c>
      <c r="K464" s="83" t="str">
        <f t="shared" si="154"/>
        <v>Департамент АПР Сумської ОДА</v>
      </c>
      <c r="L464" s="84">
        <f t="shared" si="155"/>
        <v>43544</v>
      </c>
      <c r="M464" s="82"/>
      <c r="N464" s="4" t="s">
        <v>20</v>
      </c>
      <c r="O464" s="4" t="s">
        <v>20</v>
      </c>
    </row>
    <row r="465" spans="1:15" ht="30" x14ac:dyDescent="0.25">
      <c r="A465" s="26" t="s">
        <v>22</v>
      </c>
      <c r="B465" s="24" t="s">
        <v>484</v>
      </c>
      <c r="C465" s="79">
        <f t="shared" ref="C465:C467" si="156">C464+1</f>
        <v>447</v>
      </c>
      <c r="D465" s="65" t="s">
        <v>1417</v>
      </c>
      <c r="E465" s="80" t="s">
        <v>1539</v>
      </c>
      <c r="F465" s="85">
        <v>43543</v>
      </c>
      <c r="G465" s="81" t="str">
        <f t="shared" ref="G465:G467" si="157">(A465&amp;"/"&amp;B465)</f>
        <v>01-14/0447</v>
      </c>
      <c r="H465" s="5" t="str">
        <f>SUBSTITUTE(фильтр!I462, "про,", "")</f>
        <v xml:space="preserve"> обласний, ярмарок, Великодня</v>
      </c>
      <c r="I465" s="1" t="s">
        <v>15</v>
      </c>
      <c r="J465" s="47" t="s">
        <v>124</v>
      </c>
      <c r="K465" s="83" t="str">
        <f t="shared" ref="K465:K467" si="158">J465</f>
        <v>Департамент АПР Сумської ОДА</v>
      </c>
      <c r="L465" s="84">
        <f t="shared" ref="L465:L467" si="159">F465+1</f>
        <v>43544</v>
      </c>
      <c r="M465" s="82"/>
      <c r="N465" s="4" t="s">
        <v>20</v>
      </c>
      <c r="O465" s="4" t="s">
        <v>20</v>
      </c>
    </row>
    <row r="466" spans="1:15" ht="30" x14ac:dyDescent="0.25">
      <c r="A466" s="26" t="s">
        <v>1186</v>
      </c>
      <c r="B466" s="24" t="s">
        <v>485</v>
      </c>
      <c r="C466" s="79">
        <f t="shared" si="156"/>
        <v>448</v>
      </c>
      <c r="D466" s="65" t="s">
        <v>1417</v>
      </c>
      <c r="E466" s="80" t="s">
        <v>1540</v>
      </c>
      <c r="F466" s="85">
        <v>43543</v>
      </c>
      <c r="G466" s="81" t="str">
        <f t="shared" si="157"/>
        <v>01-11/0448</v>
      </c>
      <c r="H466" s="5" t="str">
        <f>SUBSTITUTE(фильтр!I463, "про,", "")</f>
        <v xml:space="preserve"> надання, проблемних, питань</v>
      </c>
      <c r="I466" s="1" t="s">
        <v>15</v>
      </c>
      <c r="J466" s="47" t="s">
        <v>124</v>
      </c>
      <c r="K466" s="83" t="str">
        <f t="shared" si="158"/>
        <v>Департамент АПР Сумської ОДА</v>
      </c>
      <c r="L466" s="84">
        <f t="shared" si="159"/>
        <v>43544</v>
      </c>
      <c r="M466" s="82"/>
      <c r="N466" s="4" t="s">
        <v>20</v>
      </c>
      <c r="O466" s="4" t="s">
        <v>20</v>
      </c>
    </row>
    <row r="467" spans="1:15" ht="30" x14ac:dyDescent="0.25">
      <c r="A467" s="55" t="s">
        <v>287</v>
      </c>
      <c r="B467" s="24" t="s">
        <v>486</v>
      </c>
      <c r="C467" s="79">
        <f t="shared" si="156"/>
        <v>449</v>
      </c>
      <c r="D467" s="65" t="s">
        <v>1417</v>
      </c>
      <c r="E467" s="80" t="s">
        <v>1541</v>
      </c>
      <c r="F467" s="85">
        <v>43543</v>
      </c>
      <c r="G467" s="81" t="str">
        <f t="shared" si="157"/>
        <v>01-15/0449</v>
      </c>
      <c r="H467" s="5" t="str">
        <f>SUBSTITUTE(фильтр!I464, "про,", "")</f>
        <v xml:space="preserve"> роботу, ПРАТ, "АЗОТ"</v>
      </c>
      <c r="I467" s="1" t="s">
        <v>15</v>
      </c>
      <c r="J467" s="47" t="s">
        <v>124</v>
      </c>
      <c r="K467" s="83" t="str">
        <f t="shared" si="158"/>
        <v>Департамент АПР Сумської ОДА</v>
      </c>
      <c r="L467" s="84">
        <f t="shared" si="159"/>
        <v>43544</v>
      </c>
      <c r="M467" s="82"/>
      <c r="N467" s="4" t="s">
        <v>20</v>
      </c>
      <c r="O467" s="4" t="s">
        <v>20</v>
      </c>
    </row>
    <row r="468" spans="1:15" ht="45" x14ac:dyDescent="0.25">
      <c r="A468" s="55" t="s">
        <v>287</v>
      </c>
      <c r="B468" s="24" t="s">
        <v>487</v>
      </c>
      <c r="C468" s="79">
        <f t="shared" ref="C468:C469" si="160">C467+1</f>
        <v>450</v>
      </c>
      <c r="D468" s="65" t="s">
        <v>1417</v>
      </c>
      <c r="E468" s="80" t="s">
        <v>1542</v>
      </c>
      <c r="F468" s="85">
        <v>43543</v>
      </c>
      <c r="G468" s="81" t="str">
        <f t="shared" ref="G468:G469" si="161">(A468&amp;"/"&amp;B468)</f>
        <v>01-15/0450</v>
      </c>
      <c r="H468" s="5" t="str">
        <f>SUBSTITUTE(фильтр!I465, "про,", "")</f>
        <v xml:space="preserve"> визначення, актуально, значимих, блоків</v>
      </c>
      <c r="I468" s="1" t="s">
        <v>15</v>
      </c>
      <c r="J468" s="47" t="s">
        <v>124</v>
      </c>
      <c r="K468" s="83" t="str">
        <f t="shared" ref="K468:K469" si="162">J468</f>
        <v>Департамент АПР Сумської ОДА</v>
      </c>
      <c r="L468" s="84">
        <f t="shared" ref="L468:L469" si="163">F468+1</f>
        <v>43544</v>
      </c>
      <c r="M468" s="82"/>
      <c r="N468" s="4" t="s">
        <v>20</v>
      </c>
      <c r="O468" s="4" t="s">
        <v>20</v>
      </c>
    </row>
    <row r="469" spans="1:15" ht="45" x14ac:dyDescent="0.25">
      <c r="A469" s="55" t="s">
        <v>123</v>
      </c>
      <c r="B469" s="24" t="s">
        <v>488</v>
      </c>
      <c r="C469" s="79">
        <f t="shared" si="160"/>
        <v>451</v>
      </c>
      <c r="D469" s="65" t="s">
        <v>1417</v>
      </c>
      <c r="E469" s="80" t="s">
        <v>1542</v>
      </c>
      <c r="F469" s="85">
        <v>43543</v>
      </c>
      <c r="G469" s="81" t="str">
        <f t="shared" si="161"/>
        <v>01-13/0451</v>
      </c>
      <c r="H469" s="5" t="str">
        <f>SUBSTITUTE(фильтр!I466, "про,", "")</f>
        <v xml:space="preserve"> визначення, актуально, значимих, блоків</v>
      </c>
      <c r="I469" s="1" t="s">
        <v>15</v>
      </c>
      <c r="J469" s="47" t="s">
        <v>124</v>
      </c>
      <c r="K469" s="83" t="str">
        <f t="shared" si="162"/>
        <v>Департамент АПР Сумської ОДА</v>
      </c>
      <c r="L469" s="84">
        <f t="shared" si="163"/>
        <v>43544</v>
      </c>
      <c r="M469" s="82"/>
      <c r="N469" s="4" t="s">
        <v>20</v>
      </c>
      <c r="O469" s="4" t="s">
        <v>20</v>
      </c>
    </row>
    <row r="470" spans="1:15" ht="30" x14ac:dyDescent="0.25">
      <c r="A470" s="55" t="s">
        <v>287</v>
      </c>
      <c r="B470" s="24" t="s">
        <v>489</v>
      </c>
      <c r="C470" s="79">
        <f>C469+1</f>
        <v>452</v>
      </c>
      <c r="D470" s="65" t="s">
        <v>1417</v>
      </c>
      <c r="E470" s="80" t="s">
        <v>1543</v>
      </c>
      <c r="F470" s="85">
        <v>43543</v>
      </c>
      <c r="G470" s="81" t="str">
        <f>(A470&amp;"/"&amp;B470)</f>
        <v>01-15/0452</v>
      </c>
      <c r="H470" s="5" t="str">
        <f>SUBSTITUTE(фильтр!I467, "про,", "")</f>
        <v xml:space="preserve"> стан, безпеки, електромережи</v>
      </c>
      <c r="I470" s="1" t="s">
        <v>15</v>
      </c>
      <c r="J470" s="47" t="s">
        <v>124</v>
      </c>
      <c r="K470" s="83" t="str">
        <f>J470</f>
        <v>Департамент АПР Сумської ОДА</v>
      </c>
      <c r="L470" s="84">
        <f>F470+1</f>
        <v>43544</v>
      </c>
      <c r="M470" s="82"/>
      <c r="N470" s="4" t="s">
        <v>20</v>
      </c>
      <c r="O470" s="4" t="s">
        <v>20</v>
      </c>
    </row>
    <row r="471" spans="1:15" ht="30" x14ac:dyDescent="0.25">
      <c r="A471" s="55" t="s">
        <v>23</v>
      </c>
      <c r="B471" s="24" t="s">
        <v>490</v>
      </c>
      <c r="C471" s="79">
        <f t="shared" ref="C471:C472" si="164">C470+1</f>
        <v>453</v>
      </c>
      <c r="D471" s="65" t="s">
        <v>1417</v>
      </c>
      <c r="E471" s="80" t="s">
        <v>1544</v>
      </c>
      <c r="F471" s="85">
        <v>43544</v>
      </c>
      <c r="G471" s="81" t="str">
        <f t="shared" ref="G471:G472" si="165">(A471&amp;"/"&amp;B471)</f>
        <v>01-16/0453</v>
      </c>
      <c r="H471" s="5" t="str">
        <f>SUBSTITUTE(фильтр!I468, "про,", "")</f>
        <v xml:space="preserve"> реєстр, змін, мережі</v>
      </c>
      <c r="I471" s="1" t="s">
        <v>15</v>
      </c>
      <c r="J471" s="47" t="s">
        <v>124</v>
      </c>
      <c r="K471" s="83" t="str">
        <f t="shared" ref="K471:K472" si="166">J471</f>
        <v>Департамент АПР Сумської ОДА</v>
      </c>
      <c r="L471" s="84">
        <f t="shared" ref="L471:L472" si="167">F471+1</f>
        <v>43545</v>
      </c>
      <c r="M471" s="82"/>
      <c r="N471" s="4" t="s">
        <v>20</v>
      </c>
      <c r="O471" s="4" t="s">
        <v>20</v>
      </c>
    </row>
    <row r="472" spans="1:15" ht="45" x14ac:dyDescent="0.25">
      <c r="A472" s="55" t="s">
        <v>23</v>
      </c>
      <c r="B472" s="24" t="s">
        <v>491</v>
      </c>
      <c r="C472" s="79">
        <f t="shared" si="164"/>
        <v>454</v>
      </c>
      <c r="D472" s="65" t="s">
        <v>1417</v>
      </c>
      <c r="E472" s="80" t="s">
        <v>1545</v>
      </c>
      <c r="F472" s="85">
        <v>43544</v>
      </c>
      <c r="G472" s="81" t="str">
        <f t="shared" si="165"/>
        <v>01-16/0454</v>
      </c>
      <c r="H472" s="5" t="str">
        <f>SUBSTITUTE(фильтр!I469, "про,", "")</f>
        <v xml:space="preserve"> надання, пропозицій, проекту, Державна, Стратегія</v>
      </c>
      <c r="I472" s="1" t="s">
        <v>15</v>
      </c>
      <c r="J472" s="47" t="s">
        <v>124</v>
      </c>
      <c r="K472" s="83" t="str">
        <f t="shared" si="166"/>
        <v>Департамент АПР Сумської ОДА</v>
      </c>
      <c r="L472" s="84">
        <f t="shared" si="167"/>
        <v>43545</v>
      </c>
      <c r="M472" s="82"/>
      <c r="N472" s="4" t="s">
        <v>20</v>
      </c>
      <c r="O472" s="4" t="s">
        <v>20</v>
      </c>
    </row>
    <row r="473" spans="1:15" ht="30" x14ac:dyDescent="0.25">
      <c r="A473" s="55" t="s">
        <v>122</v>
      </c>
      <c r="B473" s="24" t="s">
        <v>492</v>
      </c>
      <c r="C473" s="79">
        <f>C472+1</f>
        <v>455</v>
      </c>
      <c r="D473" s="65" t="s">
        <v>1417</v>
      </c>
      <c r="E473" s="80" t="s">
        <v>1546</v>
      </c>
      <c r="F473" s="85">
        <v>43545</v>
      </c>
      <c r="G473" s="81" t="str">
        <f>(A473&amp;"/"&amp;B473)</f>
        <v>01-18/0455</v>
      </c>
      <c r="H473" s="5" t="str">
        <f>SUBSTITUTE(фильтр!I470, "про,", "")</f>
        <v>Довідна, на, Мельник</v>
      </c>
      <c r="I473" s="1" t="s">
        <v>15</v>
      </c>
      <c r="J473" s="47" t="s">
        <v>124</v>
      </c>
      <c r="K473" s="83" t="str">
        <f>J473</f>
        <v>Департамент АПР Сумської ОДА</v>
      </c>
      <c r="L473" s="84">
        <f>F473+1</f>
        <v>43546</v>
      </c>
      <c r="M473" s="82"/>
      <c r="N473" s="4" t="s">
        <v>20</v>
      </c>
      <c r="O473" s="4" t="s">
        <v>20</v>
      </c>
    </row>
    <row r="474" spans="1:15" ht="30" x14ac:dyDescent="0.25">
      <c r="A474" s="26" t="s">
        <v>123</v>
      </c>
      <c r="B474" s="24" t="s">
        <v>493</v>
      </c>
      <c r="C474" s="79">
        <f t="shared" ref="C474:C475" si="168">C473+1</f>
        <v>456</v>
      </c>
      <c r="D474" s="65" t="s">
        <v>1417</v>
      </c>
      <c r="E474" s="80" t="s">
        <v>1547</v>
      </c>
      <c r="F474" s="85">
        <v>43545</v>
      </c>
      <c r="G474" s="81" t="str">
        <f t="shared" ref="G474:G475" si="169">(A474&amp;"/"&amp;B474)</f>
        <v>01-13/0456</v>
      </c>
      <c r="H474" s="5" t="str">
        <f>SUBSTITUTE(фильтр!I471, "про,", "")</f>
        <v xml:space="preserve"> звільнення, працівників</v>
      </c>
      <c r="I474" s="1" t="s">
        <v>15</v>
      </c>
      <c r="J474" s="47" t="s">
        <v>124</v>
      </c>
      <c r="K474" s="83" t="str">
        <f t="shared" ref="K474:K475" si="170">J474</f>
        <v>Департамент АПР Сумської ОДА</v>
      </c>
      <c r="L474" s="84">
        <f t="shared" ref="L474:L475" si="171">F474+1</f>
        <v>43546</v>
      </c>
      <c r="M474" s="82"/>
      <c r="N474" s="4" t="s">
        <v>20</v>
      </c>
      <c r="O474" s="4" t="s">
        <v>20</v>
      </c>
    </row>
    <row r="475" spans="1:15" ht="30" x14ac:dyDescent="0.25">
      <c r="A475" s="26" t="s">
        <v>123</v>
      </c>
      <c r="B475" s="24" t="s">
        <v>494</v>
      </c>
      <c r="C475" s="79">
        <f t="shared" si="168"/>
        <v>457</v>
      </c>
      <c r="D475" s="65" t="s">
        <v>1417</v>
      </c>
      <c r="E475" s="80" t="s">
        <v>1315</v>
      </c>
      <c r="F475" s="85">
        <v>43545</v>
      </c>
      <c r="G475" s="81" t="str">
        <f t="shared" si="169"/>
        <v>01-13/0457</v>
      </c>
      <c r="H475" s="5" t="str">
        <f>SUBSTITUTE(фильтр!I472, "про,", "")</f>
        <v>пропозиції, преміювання</v>
      </c>
      <c r="I475" s="1" t="s">
        <v>15</v>
      </c>
      <c r="J475" s="47" t="s">
        <v>124</v>
      </c>
      <c r="K475" s="83" t="str">
        <f t="shared" si="170"/>
        <v>Департамент АПР Сумської ОДА</v>
      </c>
      <c r="L475" s="84">
        <f t="shared" si="171"/>
        <v>43546</v>
      </c>
      <c r="M475" s="82"/>
      <c r="N475" s="4" t="s">
        <v>20</v>
      </c>
      <c r="O475" s="4" t="s">
        <v>20</v>
      </c>
    </row>
    <row r="476" spans="1:15" ht="30" x14ac:dyDescent="0.25">
      <c r="A476" s="55" t="s">
        <v>123</v>
      </c>
      <c r="B476" s="24" t="s">
        <v>495</v>
      </c>
      <c r="C476" s="79">
        <f t="shared" ref="C476:C481" si="172">C475+1</f>
        <v>458</v>
      </c>
      <c r="D476" s="65" t="s">
        <v>1417</v>
      </c>
      <c r="E476" s="80" t="s">
        <v>1548</v>
      </c>
      <c r="F476" s="85">
        <v>43545</v>
      </c>
      <c r="G476" s="81" t="str">
        <f t="shared" ref="G476:G481" si="173">(A476&amp;"/"&amp;B476)</f>
        <v>01-13/0458</v>
      </c>
      <c r="H476" s="5" t="str">
        <f>SUBSTITUTE(фильтр!I473, "про,", "")</f>
        <v>пропозиції, стимулюванню</v>
      </c>
      <c r="I476" s="1" t="s">
        <v>15</v>
      </c>
      <c r="J476" s="47" t="s">
        <v>124</v>
      </c>
      <c r="K476" s="83" t="str">
        <f t="shared" ref="K476:K481" si="174">J476</f>
        <v>Департамент АПР Сумської ОДА</v>
      </c>
      <c r="L476" s="84">
        <f t="shared" ref="L476:L481" si="175">F476+1</f>
        <v>43546</v>
      </c>
      <c r="M476" s="82"/>
      <c r="N476" s="4" t="s">
        <v>20</v>
      </c>
      <c r="O476" s="4" t="s">
        <v>20</v>
      </c>
    </row>
    <row r="477" spans="1:15" ht="30" x14ac:dyDescent="0.25">
      <c r="A477" s="55" t="s">
        <v>1186</v>
      </c>
      <c r="B477" s="24" t="s">
        <v>496</v>
      </c>
      <c r="C477" s="79">
        <f t="shared" si="172"/>
        <v>459</v>
      </c>
      <c r="D477" s="65" t="s">
        <v>1417</v>
      </c>
      <c r="E477" s="80" t="s">
        <v>1549</v>
      </c>
      <c r="F477" s="85">
        <v>43545</v>
      </c>
      <c r="G477" s="81" t="str">
        <f t="shared" si="173"/>
        <v>01-11/0459</v>
      </c>
      <c r="H477" s="5" t="str">
        <f>SUBSTITUTE(фильтр!I474, "про,", "")</f>
        <v xml:space="preserve"> дотації, телятам</v>
      </c>
      <c r="I477" s="1" t="s">
        <v>15</v>
      </c>
      <c r="J477" s="47" t="s">
        <v>124</v>
      </c>
      <c r="K477" s="83" t="str">
        <f t="shared" si="174"/>
        <v>Департамент АПР Сумської ОДА</v>
      </c>
      <c r="L477" s="84">
        <f t="shared" si="175"/>
        <v>43546</v>
      </c>
      <c r="M477" s="82"/>
      <c r="N477" s="4" t="s">
        <v>20</v>
      </c>
      <c r="O477" s="4" t="s">
        <v>20</v>
      </c>
    </row>
    <row r="478" spans="1:15" ht="30" x14ac:dyDescent="0.25">
      <c r="A478" s="55" t="s">
        <v>1186</v>
      </c>
      <c r="B478" s="24" t="s">
        <v>497</v>
      </c>
      <c r="C478" s="79">
        <f t="shared" si="172"/>
        <v>460</v>
      </c>
      <c r="D478" s="65" t="s">
        <v>1417</v>
      </c>
      <c r="E478" s="80" t="s">
        <v>1191</v>
      </c>
      <c r="F478" s="85">
        <v>43545</v>
      </c>
      <c r="G478" s="81" t="str">
        <f t="shared" si="173"/>
        <v>01-11/0460</v>
      </c>
      <c r="H478" s="5" t="str">
        <f>SUBSTITUTE(фильтр!I475, "про,", "")</f>
        <v xml:space="preserve"> надання, інформації</v>
      </c>
      <c r="I478" s="1" t="s">
        <v>15</v>
      </c>
      <c r="J478" s="47" t="s">
        <v>124</v>
      </c>
      <c r="K478" s="83" t="str">
        <f t="shared" si="174"/>
        <v>Департамент АПР Сумської ОДА</v>
      </c>
      <c r="L478" s="84">
        <f t="shared" si="175"/>
        <v>43546</v>
      </c>
      <c r="M478" s="82"/>
      <c r="N478" s="4" t="s">
        <v>20</v>
      </c>
      <c r="O478" s="4" t="s">
        <v>20</v>
      </c>
    </row>
    <row r="479" spans="1:15" ht="60" x14ac:dyDescent="0.25">
      <c r="A479" s="55" t="s">
        <v>123</v>
      </c>
      <c r="B479" s="24" t="s">
        <v>498</v>
      </c>
      <c r="C479" s="79">
        <f t="shared" si="172"/>
        <v>461</v>
      </c>
      <c r="D479" s="65" t="s">
        <v>1417</v>
      </c>
      <c r="E479" s="80" t="s">
        <v>1550</v>
      </c>
      <c r="F479" s="85">
        <v>43545</v>
      </c>
      <c r="G479" s="81" t="str">
        <f t="shared" si="173"/>
        <v>01-13/0461</v>
      </c>
      <c r="H479" s="5" t="str">
        <f>SUBSTITUTE(фильтр!I476, "про,", "")</f>
        <v xml:space="preserve"> надання, інформації, на, виконання, протокольного, доручення</v>
      </c>
      <c r="I479" s="1" t="s">
        <v>15</v>
      </c>
      <c r="J479" s="47" t="s">
        <v>124</v>
      </c>
      <c r="K479" s="83" t="str">
        <f t="shared" si="174"/>
        <v>Департамент АПР Сумської ОДА</v>
      </c>
      <c r="L479" s="84">
        <f t="shared" si="175"/>
        <v>43546</v>
      </c>
      <c r="M479" s="82"/>
      <c r="N479" s="4" t="s">
        <v>20</v>
      </c>
      <c r="O479" s="4" t="s">
        <v>20</v>
      </c>
    </row>
    <row r="480" spans="1:15" ht="30" x14ac:dyDescent="0.25">
      <c r="A480" s="55" t="s">
        <v>123</v>
      </c>
      <c r="B480" s="24" t="s">
        <v>499</v>
      </c>
      <c r="C480" s="79">
        <f t="shared" si="172"/>
        <v>462</v>
      </c>
      <c r="D480" s="65" t="s">
        <v>1417</v>
      </c>
      <c r="E480" s="80" t="s">
        <v>1551</v>
      </c>
      <c r="F480" s="85">
        <v>43545</v>
      </c>
      <c r="G480" s="81" t="str">
        <f t="shared" si="173"/>
        <v>01-13/0462</v>
      </c>
      <c r="H480" s="5" t="str">
        <f>SUBSTITUTE(фильтр!I477, "про,", "")</f>
        <v xml:space="preserve"> дорахування, Турчину, П.І., лікарняних</v>
      </c>
      <c r="I480" s="1" t="s">
        <v>15</v>
      </c>
      <c r="J480" s="47" t="s">
        <v>124</v>
      </c>
      <c r="K480" s="83" t="str">
        <f t="shared" si="174"/>
        <v>Департамент АПР Сумської ОДА</v>
      </c>
      <c r="L480" s="84">
        <f t="shared" si="175"/>
        <v>43546</v>
      </c>
      <c r="M480" s="82"/>
      <c r="N480" s="4" t="s">
        <v>20</v>
      </c>
      <c r="O480" s="4" t="s">
        <v>20</v>
      </c>
    </row>
    <row r="481" spans="1:15" ht="45" x14ac:dyDescent="0.25">
      <c r="A481" s="55" t="s">
        <v>122</v>
      </c>
      <c r="B481" s="24" t="s">
        <v>500</v>
      </c>
      <c r="C481" s="79">
        <f t="shared" si="172"/>
        <v>463</v>
      </c>
      <c r="D481" s="65" t="s">
        <v>1417</v>
      </c>
      <c r="E481" s="80" t="s">
        <v>1552</v>
      </c>
      <c r="F481" s="85">
        <v>43545</v>
      </c>
      <c r="G481" s="81" t="str">
        <f t="shared" si="173"/>
        <v>01-18/0463</v>
      </c>
      <c r="H481" s="5" t="str">
        <f>SUBSTITUTE(фильтр!I478, "про,", "")</f>
        <v xml:space="preserve"> відключення, , внутрішних, систем, опалення</v>
      </c>
      <c r="I481" s="1" t="s">
        <v>15</v>
      </c>
      <c r="J481" s="47" t="s">
        <v>124</v>
      </c>
      <c r="K481" s="83" t="str">
        <f t="shared" si="174"/>
        <v>Департамент АПР Сумської ОДА</v>
      </c>
      <c r="L481" s="84">
        <f t="shared" si="175"/>
        <v>43546</v>
      </c>
      <c r="M481" s="82"/>
      <c r="N481" s="4" t="s">
        <v>20</v>
      </c>
      <c r="O481" s="4" t="s">
        <v>20</v>
      </c>
    </row>
    <row r="482" spans="1:15" ht="30" x14ac:dyDescent="0.25">
      <c r="A482" s="55" t="s">
        <v>287</v>
      </c>
      <c r="B482" s="24" t="s">
        <v>501</v>
      </c>
      <c r="C482" s="79">
        <f t="shared" ref="C482:C486" si="176">C481+1</f>
        <v>464</v>
      </c>
      <c r="D482" s="65" t="s">
        <v>1417</v>
      </c>
      <c r="E482" s="80" t="s">
        <v>1553</v>
      </c>
      <c r="F482" s="85">
        <v>43546</v>
      </c>
      <c r="G482" s="81" t="str">
        <f t="shared" ref="G482:G486" si="177">(A482&amp;"/"&amp;B482)</f>
        <v>01-15/0464</v>
      </c>
      <c r="H482" s="5" t="str">
        <f>SUBSTITUTE(фильтр!I479, "про,", "")</f>
        <v xml:space="preserve"> проведення, виставкових, заходіва</v>
      </c>
      <c r="I482" s="1" t="s">
        <v>15</v>
      </c>
      <c r="J482" s="47" t="s">
        <v>124</v>
      </c>
      <c r="K482" s="83" t="str">
        <f t="shared" ref="K482:K486" si="178">J482</f>
        <v>Департамент АПР Сумської ОДА</v>
      </c>
      <c r="L482" s="84">
        <f t="shared" ref="L482:L486" si="179">F482+1</f>
        <v>43547</v>
      </c>
      <c r="M482" s="82"/>
      <c r="N482" s="4" t="s">
        <v>20</v>
      </c>
      <c r="O482" s="4" t="s">
        <v>20</v>
      </c>
    </row>
    <row r="483" spans="1:15" ht="30" x14ac:dyDescent="0.25">
      <c r="A483" s="55" t="s">
        <v>23</v>
      </c>
      <c r="B483" s="24" t="s">
        <v>502</v>
      </c>
      <c r="C483" s="79">
        <f t="shared" si="176"/>
        <v>465</v>
      </c>
      <c r="D483" s="65" t="s">
        <v>1417</v>
      </c>
      <c r="E483" s="80" t="s">
        <v>1554</v>
      </c>
      <c r="F483" s="85">
        <v>43546</v>
      </c>
      <c r="G483" s="81" t="str">
        <f t="shared" si="177"/>
        <v>01-16/0465</v>
      </c>
      <c r="H483" s="5" t="str">
        <f>SUBSTITUTE(фильтр!I480, "про,", "")</f>
        <v xml:space="preserve"> виконання, державних, інтересів</v>
      </c>
      <c r="I483" s="1" t="s">
        <v>15</v>
      </c>
      <c r="J483" s="47" t="s">
        <v>124</v>
      </c>
      <c r="K483" s="83" t="str">
        <f t="shared" si="178"/>
        <v>Департамент АПР Сумської ОДА</v>
      </c>
      <c r="L483" s="84">
        <f t="shared" si="179"/>
        <v>43547</v>
      </c>
      <c r="M483" s="82"/>
      <c r="N483" s="4" t="s">
        <v>20</v>
      </c>
      <c r="O483" s="4" t="s">
        <v>20</v>
      </c>
    </row>
    <row r="484" spans="1:15" ht="30" x14ac:dyDescent="0.25">
      <c r="A484" s="55" t="s">
        <v>23</v>
      </c>
      <c r="B484" s="24" t="s">
        <v>503</v>
      </c>
      <c r="C484" s="79">
        <f t="shared" si="176"/>
        <v>466</v>
      </c>
      <c r="D484" s="65" t="s">
        <v>1417</v>
      </c>
      <c r="E484" s="80" t="s">
        <v>1554</v>
      </c>
      <c r="F484" s="85">
        <v>43546</v>
      </c>
      <c r="G484" s="81" t="str">
        <f t="shared" si="177"/>
        <v>01-16/0466</v>
      </c>
      <c r="H484" s="5" t="str">
        <f>SUBSTITUTE(фильтр!I481, "про,", "")</f>
        <v xml:space="preserve"> виконання, державних, інтересів</v>
      </c>
      <c r="I484" s="1" t="s">
        <v>15</v>
      </c>
      <c r="J484" s="47" t="s">
        <v>124</v>
      </c>
      <c r="K484" s="83" t="str">
        <f t="shared" si="178"/>
        <v>Департамент АПР Сумської ОДА</v>
      </c>
      <c r="L484" s="84">
        <f t="shared" si="179"/>
        <v>43547</v>
      </c>
      <c r="M484" s="82"/>
      <c r="N484" s="4" t="s">
        <v>20</v>
      </c>
      <c r="O484" s="4" t="s">
        <v>20</v>
      </c>
    </row>
    <row r="485" spans="1:15" ht="45" x14ac:dyDescent="0.25">
      <c r="A485" s="55" t="s">
        <v>23</v>
      </c>
      <c r="B485" s="24" t="s">
        <v>504</v>
      </c>
      <c r="C485" s="79">
        <f t="shared" si="176"/>
        <v>467</v>
      </c>
      <c r="D485" s="65" t="s">
        <v>1417</v>
      </c>
      <c r="E485" s="80" t="s">
        <v>1555</v>
      </c>
      <c r="F485" s="85">
        <v>43546</v>
      </c>
      <c r="G485" s="81" t="str">
        <f t="shared" si="177"/>
        <v>01-16/0467</v>
      </c>
      <c r="H485" s="5" t="str">
        <f>SUBSTITUTE(фильтр!I482, "про,", "")</f>
        <v xml:space="preserve"> отнримання, міжнародної, технічної, допомоги</v>
      </c>
      <c r="I485" s="1" t="s">
        <v>15</v>
      </c>
      <c r="J485" s="47" t="s">
        <v>124</v>
      </c>
      <c r="K485" s="83" t="str">
        <f t="shared" si="178"/>
        <v>Департамент АПР Сумської ОДА</v>
      </c>
      <c r="L485" s="84">
        <f t="shared" si="179"/>
        <v>43547</v>
      </c>
      <c r="M485" s="82"/>
      <c r="N485" s="4" t="s">
        <v>20</v>
      </c>
      <c r="O485" s="4" t="s">
        <v>20</v>
      </c>
    </row>
    <row r="486" spans="1:15" ht="30" x14ac:dyDescent="0.25">
      <c r="A486" s="55" t="s">
        <v>123</v>
      </c>
      <c r="B486" s="24" t="s">
        <v>505</v>
      </c>
      <c r="C486" s="79">
        <f t="shared" si="176"/>
        <v>468</v>
      </c>
      <c r="D486" s="65" t="s">
        <v>1417</v>
      </c>
      <c r="E486" s="80" t="s">
        <v>1270</v>
      </c>
      <c r="F486" s="85">
        <v>43546</v>
      </c>
      <c r="G486" s="81" t="str">
        <f t="shared" si="177"/>
        <v>01-13/0468</v>
      </c>
      <c r="H486" s="5" t="str">
        <f>SUBSTITUTE(фильтр!I483, "про,", "")</f>
        <v xml:space="preserve"> проблемні, питання</v>
      </c>
      <c r="I486" s="1" t="s">
        <v>15</v>
      </c>
      <c r="J486" s="47" t="s">
        <v>124</v>
      </c>
      <c r="K486" s="83" t="str">
        <f t="shared" si="178"/>
        <v>Департамент АПР Сумської ОДА</v>
      </c>
      <c r="L486" s="84">
        <f t="shared" si="179"/>
        <v>43547</v>
      </c>
      <c r="M486" s="82"/>
      <c r="N486" s="4" t="s">
        <v>20</v>
      </c>
      <c r="O486" s="4" t="s">
        <v>20</v>
      </c>
    </row>
    <row r="487" spans="1:15" ht="30" x14ac:dyDescent="0.25">
      <c r="A487" s="55" t="s">
        <v>23</v>
      </c>
      <c r="B487" s="24" t="s">
        <v>506</v>
      </c>
      <c r="C487" s="79">
        <f t="shared" ref="C487:C488" si="180">C486+1</f>
        <v>469</v>
      </c>
      <c r="D487" s="65" t="s">
        <v>1417</v>
      </c>
      <c r="E487" s="80" t="s">
        <v>1556</v>
      </c>
      <c r="F487" s="85">
        <v>43546</v>
      </c>
      <c r="G487" s="81" t="str">
        <f t="shared" ref="G487:G488" si="181">(A487&amp;"/"&amp;B487)</f>
        <v>01-16/0469</v>
      </c>
      <c r="H487" s="5" t="str">
        <f>SUBSTITUTE(фильтр!I484, "про,", "")</f>
        <v xml:space="preserve"> підсумки, розвитку, АПК, </v>
      </c>
      <c r="I487" s="1" t="s">
        <v>15</v>
      </c>
      <c r="J487" s="47" t="s">
        <v>124</v>
      </c>
      <c r="K487" s="83" t="str">
        <f t="shared" ref="K487:K488" si="182">J487</f>
        <v>Департамент АПР Сумської ОДА</v>
      </c>
      <c r="L487" s="84">
        <f t="shared" ref="L487:L488" si="183">F487+1</f>
        <v>43547</v>
      </c>
      <c r="M487" s="82"/>
      <c r="N487" s="4" t="s">
        <v>20</v>
      </c>
      <c r="O487" s="4" t="s">
        <v>20</v>
      </c>
    </row>
    <row r="488" spans="1:15" ht="30" x14ac:dyDescent="0.25">
      <c r="A488" s="55" t="s">
        <v>23</v>
      </c>
      <c r="B488" s="24" t="s">
        <v>507</v>
      </c>
      <c r="C488" s="79">
        <f t="shared" si="180"/>
        <v>470</v>
      </c>
      <c r="D488" s="65" t="s">
        <v>1417</v>
      </c>
      <c r="E488" s="80" t="s">
        <v>1557</v>
      </c>
      <c r="F488" s="85">
        <v>43546</v>
      </c>
      <c r="G488" s="81" t="str">
        <f t="shared" si="181"/>
        <v>01-16/0470</v>
      </c>
      <c r="H488" s="5" t="str">
        <f>SUBSTITUTE(фильтр!I485, "про,", "")</f>
        <v xml:space="preserve"> створення, робочих, місць</v>
      </c>
      <c r="I488" s="1" t="s">
        <v>15</v>
      </c>
      <c r="J488" s="47" t="s">
        <v>124</v>
      </c>
      <c r="K488" s="83" t="str">
        <f t="shared" si="182"/>
        <v>Департамент АПР Сумської ОДА</v>
      </c>
      <c r="L488" s="84">
        <f t="shared" si="183"/>
        <v>43547</v>
      </c>
      <c r="M488" s="82"/>
      <c r="N488" s="4" t="s">
        <v>20</v>
      </c>
      <c r="O488" s="4" t="s">
        <v>20</v>
      </c>
    </row>
    <row r="489" spans="1:15" ht="30" x14ac:dyDescent="0.25">
      <c r="A489" s="55" t="s">
        <v>123</v>
      </c>
      <c r="B489" s="24" t="s">
        <v>508</v>
      </c>
      <c r="C489" s="79">
        <f t="shared" ref="C489:C505" si="184">C488+1</f>
        <v>471</v>
      </c>
      <c r="D489" s="65" t="s">
        <v>1417</v>
      </c>
      <c r="E489" s="80" t="s">
        <v>1191</v>
      </c>
      <c r="F489" s="85">
        <v>43546</v>
      </c>
      <c r="G489" s="81" t="str">
        <f t="shared" ref="G489:G505" si="185">(A489&amp;"/"&amp;B489)</f>
        <v>01-13/0471</v>
      </c>
      <c r="H489" s="5" t="str">
        <f>SUBSTITUTE(фильтр!I486, "про,", "")</f>
        <v xml:space="preserve"> надання, інформації</v>
      </c>
      <c r="I489" s="1" t="s">
        <v>15</v>
      </c>
      <c r="J489" s="47" t="s">
        <v>124</v>
      </c>
      <c r="K489" s="83" t="str">
        <f t="shared" ref="K489:K505" si="186">J489</f>
        <v>Департамент АПР Сумської ОДА</v>
      </c>
      <c r="L489" s="84">
        <f t="shared" ref="L489:L505" si="187">F489+1</f>
        <v>43547</v>
      </c>
      <c r="M489" s="82"/>
      <c r="N489" s="4" t="s">
        <v>20</v>
      </c>
      <c r="O489" s="4" t="s">
        <v>20</v>
      </c>
    </row>
    <row r="490" spans="1:15" ht="30" x14ac:dyDescent="0.25">
      <c r="A490" s="55" t="s">
        <v>123</v>
      </c>
      <c r="B490" s="24" t="s">
        <v>509</v>
      </c>
      <c r="C490" s="79">
        <f t="shared" si="184"/>
        <v>472</v>
      </c>
      <c r="D490" s="65" t="s">
        <v>1417</v>
      </c>
      <c r="E490" s="80" t="s">
        <v>1191</v>
      </c>
      <c r="F490" s="85">
        <v>43546</v>
      </c>
      <c r="G490" s="81" t="str">
        <f t="shared" si="185"/>
        <v>01-13/0472</v>
      </c>
      <c r="H490" s="5" t="str">
        <f>SUBSTITUTE(фильтр!I487, "про,", "")</f>
        <v xml:space="preserve"> надання, інформації</v>
      </c>
      <c r="I490" s="1" t="s">
        <v>15</v>
      </c>
      <c r="J490" s="47" t="s">
        <v>124</v>
      </c>
      <c r="K490" s="83" t="str">
        <f t="shared" si="186"/>
        <v>Департамент АПР Сумської ОДА</v>
      </c>
      <c r="L490" s="84">
        <f t="shared" si="187"/>
        <v>43547</v>
      </c>
      <c r="M490" s="82"/>
      <c r="N490" s="4" t="s">
        <v>20</v>
      </c>
      <c r="O490" s="4" t="s">
        <v>20</v>
      </c>
    </row>
    <row r="491" spans="1:15" ht="30" x14ac:dyDescent="0.25">
      <c r="A491" s="55" t="s">
        <v>123</v>
      </c>
      <c r="B491" s="24" t="s">
        <v>510</v>
      </c>
      <c r="C491" s="79">
        <f t="shared" si="184"/>
        <v>473</v>
      </c>
      <c r="D491" s="65" t="s">
        <v>1417</v>
      </c>
      <c r="E491" s="80" t="s">
        <v>1558</v>
      </c>
      <c r="F491" s="85">
        <v>43549</v>
      </c>
      <c r="G491" s="81" t="str">
        <f t="shared" si="185"/>
        <v>01-13/0473</v>
      </c>
      <c r="H491" s="5" t="str">
        <f>SUBSTITUTE(фильтр!I488, "про,", "")</f>
        <v xml:space="preserve"> надання, залу</v>
      </c>
      <c r="I491" s="1" t="s">
        <v>15</v>
      </c>
      <c r="J491" s="47" t="s">
        <v>124</v>
      </c>
      <c r="K491" s="83" t="str">
        <f t="shared" si="186"/>
        <v>Департамент АПР Сумської ОДА</v>
      </c>
      <c r="L491" s="84">
        <f t="shared" si="187"/>
        <v>43550</v>
      </c>
      <c r="M491" s="82"/>
      <c r="N491" s="4" t="s">
        <v>20</v>
      </c>
      <c r="O491" s="4" t="s">
        <v>20</v>
      </c>
    </row>
    <row r="492" spans="1:15" ht="45" x14ac:dyDescent="0.25">
      <c r="A492" s="55" t="s">
        <v>287</v>
      </c>
      <c r="B492" s="24" t="s">
        <v>511</v>
      </c>
      <c r="C492" s="79">
        <f t="shared" si="184"/>
        <v>474</v>
      </c>
      <c r="D492" s="65" t="s">
        <v>1417</v>
      </c>
      <c r="E492" s="80" t="s">
        <v>1559</v>
      </c>
      <c r="F492" s="85">
        <v>43549</v>
      </c>
      <c r="G492" s="81" t="str">
        <f t="shared" si="185"/>
        <v>01-15/0474</v>
      </c>
      <c r="H492" s="5" t="str">
        <f>SUBSTITUTE(фильтр!I489, "про,", "")</f>
        <v xml:space="preserve"> засідання, Ради, Регіонального, розвитку</v>
      </c>
      <c r="I492" s="1" t="s">
        <v>15</v>
      </c>
      <c r="J492" s="47" t="s">
        <v>124</v>
      </c>
      <c r="K492" s="83" t="str">
        <f t="shared" si="186"/>
        <v>Департамент АПР Сумської ОДА</v>
      </c>
      <c r="L492" s="84">
        <f t="shared" si="187"/>
        <v>43550</v>
      </c>
      <c r="M492" s="82"/>
      <c r="N492" s="4" t="s">
        <v>20</v>
      </c>
      <c r="O492" s="4" t="s">
        <v>20</v>
      </c>
    </row>
    <row r="493" spans="1:15" ht="45" x14ac:dyDescent="0.25">
      <c r="A493" s="55" t="s">
        <v>122</v>
      </c>
      <c r="B493" s="24" t="s">
        <v>512</v>
      </c>
      <c r="C493" s="79">
        <f t="shared" si="184"/>
        <v>475</v>
      </c>
      <c r="D493" s="65" t="s">
        <v>1417</v>
      </c>
      <c r="E493" s="80" t="s">
        <v>1559</v>
      </c>
      <c r="F493" s="85">
        <v>43549</v>
      </c>
      <c r="G493" s="81" t="str">
        <f t="shared" si="185"/>
        <v>01-18/0475</v>
      </c>
      <c r="H493" s="5" t="str">
        <f>SUBSTITUTE(фильтр!I490, "про,", "")</f>
        <v xml:space="preserve"> засідання, Ради, Регіонального, розвитку</v>
      </c>
      <c r="I493" s="1" t="s">
        <v>15</v>
      </c>
      <c r="J493" s="47" t="s">
        <v>124</v>
      </c>
      <c r="K493" s="83" t="str">
        <f t="shared" si="186"/>
        <v>Департамент АПР Сумської ОДА</v>
      </c>
      <c r="L493" s="84">
        <f t="shared" si="187"/>
        <v>43550</v>
      </c>
      <c r="M493" s="82"/>
      <c r="N493" s="4" t="s">
        <v>20</v>
      </c>
      <c r="O493" s="4" t="s">
        <v>20</v>
      </c>
    </row>
    <row r="494" spans="1:15" ht="30" x14ac:dyDescent="0.25">
      <c r="A494" s="55" t="s">
        <v>23</v>
      </c>
      <c r="B494" s="24" t="s">
        <v>513</v>
      </c>
      <c r="C494" s="79">
        <f t="shared" si="184"/>
        <v>476</v>
      </c>
      <c r="D494" s="65" t="s">
        <v>1417</v>
      </c>
      <c r="E494" s="80" t="s">
        <v>1209</v>
      </c>
      <c r="F494" s="85">
        <v>43549</v>
      </c>
      <c r="G494" s="81" t="str">
        <f t="shared" si="185"/>
        <v>01-16/0476</v>
      </c>
      <c r="H494" s="5" t="str">
        <f>SUBSTITUTE(фильтр!I491, "про,", "")</f>
        <v xml:space="preserve"> чисельність, працівників</v>
      </c>
      <c r="I494" s="1" t="s">
        <v>15</v>
      </c>
      <c r="J494" s="47" t="s">
        <v>124</v>
      </c>
      <c r="K494" s="83" t="str">
        <f t="shared" si="186"/>
        <v>Департамент АПР Сумської ОДА</v>
      </c>
      <c r="L494" s="84">
        <f t="shared" si="187"/>
        <v>43550</v>
      </c>
      <c r="M494" s="82"/>
      <c r="N494" s="4" t="s">
        <v>20</v>
      </c>
      <c r="O494" s="4" t="s">
        <v>20</v>
      </c>
    </row>
    <row r="495" spans="1:15" ht="30" x14ac:dyDescent="0.25">
      <c r="A495" s="55" t="s">
        <v>123</v>
      </c>
      <c r="B495" s="24" t="s">
        <v>514</v>
      </c>
      <c r="C495" s="79">
        <f t="shared" si="184"/>
        <v>477</v>
      </c>
      <c r="D495" s="65" t="s">
        <v>1417</v>
      </c>
      <c r="E495" s="80" t="s">
        <v>1560</v>
      </c>
      <c r="F495" s="85">
        <v>43549</v>
      </c>
      <c r="G495" s="81" t="str">
        <f t="shared" si="185"/>
        <v>01-13/0477</v>
      </c>
      <c r="H495" s="5" t="str">
        <f>SUBSTITUTE(фильтр!I492, "про,", "")</f>
        <v xml:space="preserve"> надання, залу, апаратних, нарад</v>
      </c>
      <c r="I495" s="1" t="s">
        <v>15</v>
      </c>
      <c r="J495" s="47" t="s">
        <v>124</v>
      </c>
      <c r="K495" s="83" t="str">
        <f t="shared" si="186"/>
        <v>Департамент АПР Сумської ОДА</v>
      </c>
      <c r="L495" s="84">
        <f t="shared" si="187"/>
        <v>43550</v>
      </c>
      <c r="M495" s="82"/>
      <c r="N495" s="4" t="s">
        <v>20</v>
      </c>
      <c r="O495" s="4" t="s">
        <v>20</v>
      </c>
    </row>
    <row r="496" spans="1:15" ht="30" x14ac:dyDescent="0.25">
      <c r="A496" s="55" t="s">
        <v>122</v>
      </c>
      <c r="B496" s="24" t="s">
        <v>515</v>
      </c>
      <c r="C496" s="79">
        <f t="shared" si="184"/>
        <v>478</v>
      </c>
      <c r="D496" s="65" t="s">
        <v>1417</v>
      </c>
      <c r="E496" s="80" t="s">
        <v>1561</v>
      </c>
      <c r="F496" s="85">
        <v>43549</v>
      </c>
      <c r="G496" s="81" t="str">
        <f t="shared" si="185"/>
        <v>01-18/0478</v>
      </c>
      <c r="H496" s="5" t="str">
        <f>SUBSTITUTE(фильтр!I493, "про,", "")</f>
        <v>участі, у, , тренінгу</v>
      </c>
      <c r="I496" s="1" t="s">
        <v>15</v>
      </c>
      <c r="J496" s="47" t="s">
        <v>124</v>
      </c>
      <c r="K496" s="83" t="str">
        <f t="shared" si="186"/>
        <v>Департамент АПР Сумської ОДА</v>
      </c>
      <c r="L496" s="84">
        <f t="shared" si="187"/>
        <v>43550</v>
      </c>
      <c r="M496" s="82"/>
      <c r="N496" s="4" t="s">
        <v>20</v>
      </c>
      <c r="O496" s="4" t="s">
        <v>20</v>
      </c>
    </row>
    <row r="497" spans="1:15" ht="30" x14ac:dyDescent="0.25">
      <c r="A497" s="26" t="s">
        <v>23</v>
      </c>
      <c r="B497" s="24" t="s">
        <v>516</v>
      </c>
      <c r="C497" s="79">
        <f t="shared" si="184"/>
        <v>479</v>
      </c>
      <c r="D497" s="65" t="s">
        <v>1417</v>
      </c>
      <c r="E497" s="80" t="s">
        <v>1191</v>
      </c>
      <c r="F497" s="85">
        <v>43549</v>
      </c>
      <c r="G497" s="81" t="str">
        <f t="shared" si="185"/>
        <v>01-16/0479</v>
      </c>
      <c r="H497" s="5" t="str">
        <f>SUBSTITUTE(фильтр!I494, "про,", "")</f>
        <v xml:space="preserve"> надання, інформації</v>
      </c>
      <c r="I497" s="1" t="s">
        <v>15</v>
      </c>
      <c r="J497" s="47" t="s">
        <v>124</v>
      </c>
      <c r="K497" s="83" t="str">
        <f t="shared" si="186"/>
        <v>Департамент АПР Сумської ОДА</v>
      </c>
      <c r="L497" s="84">
        <f t="shared" si="187"/>
        <v>43550</v>
      </c>
      <c r="M497" s="82"/>
      <c r="N497" s="4" t="s">
        <v>20</v>
      </c>
      <c r="O497" s="4" t="s">
        <v>20</v>
      </c>
    </row>
    <row r="498" spans="1:15" ht="30" x14ac:dyDescent="0.25">
      <c r="A498" s="55" t="s">
        <v>21</v>
      </c>
      <c r="B498" s="24" t="s">
        <v>517</v>
      </c>
      <c r="C498" s="79">
        <f t="shared" si="184"/>
        <v>480</v>
      </c>
      <c r="D498" s="65" t="s">
        <v>1417</v>
      </c>
      <c r="E498" s="80" t="s">
        <v>1191</v>
      </c>
      <c r="F498" s="85">
        <v>43549</v>
      </c>
      <c r="G498" s="81" t="str">
        <f t="shared" si="185"/>
        <v>01-17/0480</v>
      </c>
      <c r="H498" s="5" t="str">
        <f>SUBSTITUTE(фильтр!I495, "про,", "")</f>
        <v xml:space="preserve"> надання, інформації</v>
      </c>
      <c r="I498" s="1" t="s">
        <v>15</v>
      </c>
      <c r="J498" s="47" t="s">
        <v>124</v>
      </c>
      <c r="K498" s="83" t="str">
        <f t="shared" si="186"/>
        <v>Департамент АПР Сумської ОДА</v>
      </c>
      <c r="L498" s="84">
        <f t="shared" si="187"/>
        <v>43550</v>
      </c>
      <c r="M498" s="82"/>
      <c r="N498" s="4" t="s">
        <v>20</v>
      </c>
      <c r="O498" s="4" t="s">
        <v>20</v>
      </c>
    </row>
    <row r="499" spans="1:15" ht="30" x14ac:dyDescent="0.25">
      <c r="A499" s="55" t="s">
        <v>23</v>
      </c>
      <c r="B499" s="24" t="s">
        <v>1071</v>
      </c>
      <c r="C499" s="79">
        <f t="shared" si="184"/>
        <v>481</v>
      </c>
      <c r="D499" s="65" t="s">
        <v>1417</v>
      </c>
      <c r="E499" s="80" t="s">
        <v>1191</v>
      </c>
      <c r="F499" s="85">
        <v>43549</v>
      </c>
      <c r="G499" s="81" t="str">
        <f t="shared" si="185"/>
        <v>01-16/0481</v>
      </c>
      <c r="H499" s="5" t="str">
        <f>SUBSTITUTE(фильтр!I496, "про,", "")</f>
        <v xml:space="preserve"> надання, інформації</v>
      </c>
      <c r="I499" s="1" t="s">
        <v>15</v>
      </c>
      <c r="J499" s="47" t="s">
        <v>124</v>
      </c>
      <c r="K499" s="83" t="str">
        <f t="shared" si="186"/>
        <v>Департамент АПР Сумської ОДА</v>
      </c>
      <c r="L499" s="84">
        <f t="shared" si="187"/>
        <v>43550</v>
      </c>
      <c r="M499" s="82"/>
      <c r="N499" s="4" t="s">
        <v>20</v>
      </c>
      <c r="O499" s="4" t="s">
        <v>20</v>
      </c>
    </row>
    <row r="500" spans="1:15" ht="30" x14ac:dyDescent="0.25">
      <c r="A500" s="55" t="s">
        <v>287</v>
      </c>
      <c r="B500" s="24" t="s">
        <v>518</v>
      </c>
      <c r="C500" s="79">
        <f t="shared" si="184"/>
        <v>482</v>
      </c>
      <c r="D500" s="65" t="s">
        <v>1417</v>
      </c>
      <c r="E500" s="80" t="s">
        <v>1562</v>
      </c>
      <c r="F500" s="85">
        <v>43549</v>
      </c>
      <c r="G500" s="81" t="str">
        <f t="shared" si="185"/>
        <v>01-15/0482</v>
      </c>
      <c r="H500" s="5" t="str">
        <f>SUBSTITUTE(фильтр!I497, "про,", "")</f>
        <v xml:space="preserve"> надання, пропозицій</v>
      </c>
      <c r="I500" s="1" t="s">
        <v>15</v>
      </c>
      <c r="J500" s="47" t="s">
        <v>124</v>
      </c>
      <c r="K500" s="83" t="str">
        <f t="shared" si="186"/>
        <v>Департамент АПР Сумської ОДА</v>
      </c>
      <c r="L500" s="84">
        <f t="shared" si="187"/>
        <v>43550</v>
      </c>
      <c r="M500" s="82"/>
      <c r="N500" s="4" t="s">
        <v>20</v>
      </c>
      <c r="O500" s="4" t="s">
        <v>20</v>
      </c>
    </row>
    <row r="501" spans="1:15" ht="30" x14ac:dyDescent="0.25">
      <c r="A501" s="55" t="s">
        <v>1186</v>
      </c>
      <c r="B501" s="24" t="s">
        <v>519</v>
      </c>
      <c r="C501" s="79">
        <f t="shared" si="184"/>
        <v>483</v>
      </c>
      <c r="D501" s="65" t="s">
        <v>1417</v>
      </c>
      <c r="E501" s="80" t="s">
        <v>1421</v>
      </c>
      <c r="F501" s="85">
        <v>43550</v>
      </c>
      <c r="G501" s="81" t="str">
        <f t="shared" si="185"/>
        <v>01-11/0483</v>
      </c>
      <c r="H501" s="5" t="str">
        <f>SUBSTITUTE(фильтр!I498, "про,", "")</f>
        <v xml:space="preserve"> резонансні, події</v>
      </c>
      <c r="I501" s="1" t="s">
        <v>15</v>
      </c>
      <c r="J501" s="47" t="s">
        <v>124</v>
      </c>
      <c r="K501" s="83" t="str">
        <f t="shared" si="186"/>
        <v>Департамент АПР Сумської ОДА</v>
      </c>
      <c r="L501" s="84">
        <f t="shared" si="187"/>
        <v>43551</v>
      </c>
      <c r="M501" s="82"/>
      <c r="N501" s="4" t="s">
        <v>20</v>
      </c>
      <c r="O501" s="4" t="s">
        <v>20</v>
      </c>
    </row>
    <row r="502" spans="1:15" ht="60" x14ac:dyDescent="0.25">
      <c r="A502" s="55" t="s">
        <v>122</v>
      </c>
      <c r="B502" s="24" t="s">
        <v>520</v>
      </c>
      <c r="C502" s="79">
        <f t="shared" si="184"/>
        <v>484</v>
      </c>
      <c r="D502" s="65" t="s">
        <v>1417</v>
      </c>
      <c r="E502" s="80" t="s">
        <v>1563</v>
      </c>
      <c r="F502" s="85">
        <v>43550</v>
      </c>
      <c r="G502" s="81" t="str">
        <f t="shared" si="185"/>
        <v>01-18/0484</v>
      </c>
      <c r="H502" s="5" t="str">
        <f>SUBSTITUTE(фильтр!I499, "про,", "")</f>
        <v>участі, у, бізнес-тренингу, для, , фермерських, господарств</v>
      </c>
      <c r="I502" s="1" t="s">
        <v>15</v>
      </c>
      <c r="J502" s="47" t="s">
        <v>124</v>
      </c>
      <c r="K502" s="83" t="str">
        <f t="shared" si="186"/>
        <v>Департамент АПР Сумської ОДА</v>
      </c>
      <c r="L502" s="84">
        <f t="shared" si="187"/>
        <v>43551</v>
      </c>
      <c r="M502" s="82"/>
      <c r="N502" s="4" t="s">
        <v>20</v>
      </c>
      <c r="O502" s="4" t="s">
        <v>20</v>
      </c>
    </row>
    <row r="503" spans="1:15" ht="30" x14ac:dyDescent="0.25">
      <c r="A503" s="55" t="s">
        <v>122</v>
      </c>
      <c r="B503" s="24" t="s">
        <v>521</v>
      </c>
      <c r="C503" s="79">
        <f t="shared" si="184"/>
        <v>485</v>
      </c>
      <c r="D503" s="65" t="s">
        <v>1417</v>
      </c>
      <c r="E503" s="80" t="s">
        <v>1534</v>
      </c>
      <c r="F503" s="85">
        <v>43550</v>
      </c>
      <c r="G503" s="81" t="str">
        <f t="shared" si="185"/>
        <v>01-18/0485</v>
      </c>
      <c r="H503" s="5" t="str">
        <f>SUBSTITUTE(фильтр!I500, "про,", "")</f>
        <v xml:space="preserve"> проведення, наради</v>
      </c>
      <c r="I503" s="1" t="s">
        <v>15</v>
      </c>
      <c r="J503" s="47" t="s">
        <v>124</v>
      </c>
      <c r="K503" s="83" t="str">
        <f t="shared" si="186"/>
        <v>Департамент АПР Сумської ОДА</v>
      </c>
      <c r="L503" s="84">
        <f t="shared" si="187"/>
        <v>43551</v>
      </c>
      <c r="M503" s="82"/>
      <c r="N503" s="4" t="s">
        <v>20</v>
      </c>
      <c r="O503" s="4" t="s">
        <v>20</v>
      </c>
    </row>
    <row r="504" spans="1:15" ht="30" x14ac:dyDescent="0.25">
      <c r="A504" s="55" t="s">
        <v>122</v>
      </c>
      <c r="B504" s="24" t="s">
        <v>522</v>
      </c>
      <c r="C504" s="79">
        <f t="shared" si="184"/>
        <v>486</v>
      </c>
      <c r="D504" s="65" t="s">
        <v>1417</v>
      </c>
      <c r="E504" s="80" t="s">
        <v>1534</v>
      </c>
      <c r="F504" s="85">
        <v>43550</v>
      </c>
      <c r="G504" s="81" t="str">
        <f t="shared" si="185"/>
        <v>01-18/0486</v>
      </c>
      <c r="H504" s="5" t="str">
        <f>SUBSTITUTE(фильтр!I501, "про,", "")</f>
        <v xml:space="preserve"> проведення, наради</v>
      </c>
      <c r="I504" s="1" t="s">
        <v>15</v>
      </c>
      <c r="J504" s="47" t="s">
        <v>124</v>
      </c>
      <c r="K504" s="83" t="str">
        <f t="shared" si="186"/>
        <v>Департамент АПР Сумської ОДА</v>
      </c>
      <c r="L504" s="84">
        <f t="shared" si="187"/>
        <v>43551</v>
      </c>
      <c r="M504" s="82"/>
      <c r="N504" s="4" t="s">
        <v>20</v>
      </c>
      <c r="O504" s="4" t="s">
        <v>20</v>
      </c>
    </row>
    <row r="505" spans="1:15" ht="30" x14ac:dyDescent="0.25">
      <c r="A505" s="55" t="s">
        <v>122</v>
      </c>
      <c r="B505" s="24" t="s">
        <v>1072</v>
      </c>
      <c r="C505" s="79">
        <f t="shared" si="184"/>
        <v>487</v>
      </c>
      <c r="D505" s="65" t="s">
        <v>1417</v>
      </c>
      <c r="E505" s="80" t="s">
        <v>1534</v>
      </c>
      <c r="F505" s="85">
        <v>43550</v>
      </c>
      <c r="G505" s="81" t="str">
        <f t="shared" si="185"/>
        <v>01-18/0487</v>
      </c>
      <c r="H505" s="5" t="str">
        <f>SUBSTITUTE(фильтр!I502, "про,", "")</f>
        <v xml:space="preserve"> проведення, наради</v>
      </c>
      <c r="I505" s="1" t="s">
        <v>15</v>
      </c>
      <c r="J505" s="47" t="s">
        <v>124</v>
      </c>
      <c r="K505" s="83" t="str">
        <f t="shared" si="186"/>
        <v>Департамент АПР Сумської ОДА</v>
      </c>
      <c r="L505" s="84">
        <f t="shared" si="187"/>
        <v>43551</v>
      </c>
      <c r="M505" s="82"/>
      <c r="N505" s="4" t="s">
        <v>20</v>
      </c>
      <c r="O505" s="4" t="s">
        <v>20</v>
      </c>
    </row>
    <row r="506" spans="1:15" ht="45" x14ac:dyDescent="0.25">
      <c r="A506" s="55" t="s">
        <v>123</v>
      </c>
      <c r="B506" s="24" t="s">
        <v>523</v>
      </c>
      <c r="C506" s="79">
        <f>C505+1</f>
        <v>488</v>
      </c>
      <c r="D506" s="65" t="s">
        <v>1417</v>
      </c>
      <c r="E506" s="80" t="s">
        <v>1564</v>
      </c>
      <c r="F506" s="85">
        <v>43551</v>
      </c>
      <c r="G506" s="81" t="str">
        <f>(A506&amp;"/"&amp;B506)</f>
        <v>01-13/0488</v>
      </c>
      <c r="H506" s="5" t="str">
        <f>SUBSTITUTE(фильтр!I503, "про,", "")</f>
        <v>виплати, орендної, , плати, без, урахування, індексу</v>
      </c>
      <c r="I506" s="1" t="s">
        <v>15</v>
      </c>
      <c r="J506" s="47" t="s">
        <v>124</v>
      </c>
      <c r="K506" s="83" t="str">
        <f>J506</f>
        <v>Департамент АПР Сумської ОДА</v>
      </c>
      <c r="L506" s="84">
        <f>F506+1</f>
        <v>43552</v>
      </c>
      <c r="M506" s="82"/>
      <c r="N506" s="4" t="s">
        <v>20</v>
      </c>
      <c r="O506" s="4" t="s">
        <v>20</v>
      </c>
    </row>
    <row r="507" spans="1:15" ht="30" x14ac:dyDescent="0.25">
      <c r="A507" s="55" t="s">
        <v>1186</v>
      </c>
      <c r="B507" s="24" t="s">
        <v>524</v>
      </c>
      <c r="C507" s="79">
        <f>C506+1</f>
        <v>489</v>
      </c>
      <c r="D507" s="65" t="s">
        <v>1417</v>
      </c>
      <c r="E507" s="80" t="s">
        <v>1565</v>
      </c>
      <c r="F507" s="85">
        <v>43551</v>
      </c>
      <c r="G507" s="81" t="str">
        <f>(A507&amp;"/"&amp;B507)</f>
        <v>01-11/0489</v>
      </c>
      <c r="H507" s="5" t="str">
        <f>SUBSTITUTE(фильтр!I504, "про,", "")</f>
        <v xml:space="preserve"> фактичні, витрати, на, ВПР</v>
      </c>
      <c r="I507" s="1" t="s">
        <v>15</v>
      </c>
      <c r="J507" s="47" t="s">
        <v>124</v>
      </c>
      <c r="K507" s="83" t="str">
        <f>J507</f>
        <v>Департамент АПР Сумської ОДА</v>
      </c>
      <c r="L507" s="84">
        <f>F507+1</f>
        <v>43552</v>
      </c>
      <c r="M507" s="82"/>
      <c r="N507" s="4" t="s">
        <v>20</v>
      </c>
      <c r="O507" s="4" t="s">
        <v>20</v>
      </c>
    </row>
    <row r="508" spans="1:15" ht="30" x14ac:dyDescent="0.25">
      <c r="A508" s="55" t="s">
        <v>1186</v>
      </c>
      <c r="B508" s="24" t="s">
        <v>525</v>
      </c>
      <c r="C508" s="79">
        <f t="shared" ref="C508:C523" si="188">C507+1</f>
        <v>490</v>
      </c>
      <c r="D508" s="65" t="s">
        <v>1417</v>
      </c>
      <c r="E508" s="80" t="s">
        <v>1566</v>
      </c>
      <c r="F508" s="85">
        <v>43551</v>
      </c>
      <c r="G508" s="81" t="str">
        <f t="shared" ref="G508:G523" si="189">(A508&amp;"/"&amp;B508)</f>
        <v>01-11/0490</v>
      </c>
      <c r="H508" s="5" t="str">
        <f>SUBSTITUTE(фильтр!I505, "про,", "")</f>
        <v xml:space="preserve"> надання, інформації,  Агро-2019</v>
      </c>
      <c r="I508" s="1" t="s">
        <v>15</v>
      </c>
      <c r="J508" s="47" t="s">
        <v>124</v>
      </c>
      <c r="K508" s="83" t="str">
        <f t="shared" ref="K508:K523" si="190">J508</f>
        <v>Департамент АПР Сумської ОДА</v>
      </c>
      <c r="L508" s="84">
        <f t="shared" ref="L508:L522" si="191">F508+1</f>
        <v>43552</v>
      </c>
      <c r="M508" s="82"/>
      <c r="N508" s="4" t="s">
        <v>20</v>
      </c>
      <c r="O508" s="4" t="s">
        <v>20</v>
      </c>
    </row>
    <row r="509" spans="1:15" ht="60" x14ac:dyDescent="0.25">
      <c r="A509" s="55" t="s">
        <v>123</v>
      </c>
      <c r="B509" s="24" t="s">
        <v>526</v>
      </c>
      <c r="C509" s="79">
        <f t="shared" si="188"/>
        <v>491</v>
      </c>
      <c r="D509" s="65" t="s">
        <v>1417</v>
      </c>
      <c r="E509" s="80" t="s">
        <v>1567</v>
      </c>
      <c r="F509" s="85">
        <v>43551</v>
      </c>
      <c r="G509" s="81" t="str">
        <f t="shared" si="189"/>
        <v>01-13/0491</v>
      </c>
      <c r="H509" s="5" t="str">
        <f>SUBSTITUTE(фильтр!I506, "про,", "")</f>
        <v xml:space="preserve"> надання, інформації,  проведення, консультацій, з, громадкістю</v>
      </c>
      <c r="I509" s="1" t="s">
        <v>15</v>
      </c>
      <c r="J509" s="47" t="s">
        <v>124</v>
      </c>
      <c r="K509" s="83" t="str">
        <f t="shared" si="190"/>
        <v>Департамент АПР Сумської ОДА</v>
      </c>
      <c r="L509" s="84">
        <f t="shared" si="191"/>
        <v>43552</v>
      </c>
      <c r="M509" s="82"/>
      <c r="N509" s="4" t="s">
        <v>20</v>
      </c>
      <c r="O509" s="4" t="s">
        <v>20</v>
      </c>
    </row>
    <row r="510" spans="1:15" ht="30" x14ac:dyDescent="0.25">
      <c r="A510" s="55" t="s">
        <v>23</v>
      </c>
      <c r="B510" s="24" t="s">
        <v>527</v>
      </c>
      <c r="C510" s="79">
        <f t="shared" si="188"/>
        <v>492</v>
      </c>
      <c r="D510" s="65" t="s">
        <v>1417</v>
      </c>
      <c r="E510" s="80" t="s">
        <v>1568</v>
      </c>
      <c r="F510" s="85">
        <v>43551</v>
      </c>
      <c r="G510" s="81" t="str">
        <f t="shared" si="189"/>
        <v>01-16/0492</v>
      </c>
      <c r="H510" s="5" t="str">
        <f>SUBSTITUTE(фильтр!I507, "про,", "")</f>
        <v xml:space="preserve"> надання, інформації,  суми, залишку, коштів</v>
      </c>
      <c r="I510" s="1" t="s">
        <v>15</v>
      </c>
      <c r="J510" s="47" t="s">
        <v>124</v>
      </c>
      <c r="K510" s="83" t="str">
        <f t="shared" si="190"/>
        <v>Департамент АПР Сумської ОДА</v>
      </c>
      <c r="L510" s="84">
        <f t="shared" si="191"/>
        <v>43552</v>
      </c>
      <c r="M510" s="82"/>
      <c r="N510" s="4" t="s">
        <v>20</v>
      </c>
      <c r="O510" s="4" t="s">
        <v>20</v>
      </c>
    </row>
    <row r="511" spans="1:15" ht="45" x14ac:dyDescent="0.25">
      <c r="A511" s="55" t="s">
        <v>1186</v>
      </c>
      <c r="B511" s="24" t="s">
        <v>528</v>
      </c>
      <c r="C511" s="79">
        <f t="shared" si="188"/>
        <v>493</v>
      </c>
      <c r="D511" s="65" t="s">
        <v>1417</v>
      </c>
      <c r="E511" s="80" t="s">
        <v>1569</v>
      </c>
      <c r="F511" s="85">
        <v>43551</v>
      </c>
      <c r="G511" s="81" t="str">
        <f t="shared" si="189"/>
        <v>01-11/0493</v>
      </c>
      <c r="H511" s="5" t="str">
        <f>SUBSTITUTE(фильтр!I508, "про,", "")</f>
        <v xml:space="preserve"> обсяги, кредиторської, запборгованості, у, 2018, році</v>
      </c>
      <c r="I511" s="1" t="s">
        <v>15</v>
      </c>
      <c r="J511" s="47" t="s">
        <v>124</v>
      </c>
      <c r="K511" s="83" t="str">
        <f t="shared" si="190"/>
        <v>Департамент АПР Сумської ОДА</v>
      </c>
      <c r="L511" s="84">
        <f t="shared" si="191"/>
        <v>43552</v>
      </c>
      <c r="M511" s="82"/>
      <c r="N511" s="4" t="s">
        <v>20</v>
      </c>
      <c r="O511" s="4" t="s">
        <v>20</v>
      </c>
    </row>
    <row r="512" spans="1:15" ht="45" x14ac:dyDescent="0.25">
      <c r="A512" s="55" t="s">
        <v>287</v>
      </c>
      <c r="B512" s="24" t="s">
        <v>529</v>
      </c>
      <c r="C512" s="79">
        <f t="shared" si="188"/>
        <v>494</v>
      </c>
      <c r="D512" s="65" t="s">
        <v>1417</v>
      </c>
      <c r="E512" s="80" t="s">
        <v>1570</v>
      </c>
      <c r="F512" s="85">
        <v>43551</v>
      </c>
      <c r="G512" s="81" t="str">
        <f t="shared" si="189"/>
        <v>01-15/0494</v>
      </c>
      <c r="H512" s="5" t="str">
        <f>SUBSTITUTE(фильтр!I509, "про,", "")</f>
        <v xml:space="preserve"> порядок, надання, звіту, з, питань, охорони, праці</v>
      </c>
      <c r="I512" s="1" t="s">
        <v>15</v>
      </c>
      <c r="J512" s="47" t="s">
        <v>124</v>
      </c>
      <c r="K512" s="83" t="str">
        <f t="shared" si="190"/>
        <v>Департамент АПР Сумської ОДА</v>
      </c>
      <c r="L512" s="84">
        <f t="shared" si="191"/>
        <v>43552</v>
      </c>
      <c r="M512" s="82"/>
      <c r="N512" s="4" t="s">
        <v>20</v>
      </c>
      <c r="O512" s="4" t="s">
        <v>20</v>
      </c>
    </row>
    <row r="513" spans="1:15" ht="30" x14ac:dyDescent="0.25">
      <c r="A513" s="55" t="s">
        <v>123</v>
      </c>
      <c r="B513" s="24" t="s">
        <v>530</v>
      </c>
      <c r="C513" s="79">
        <f t="shared" si="188"/>
        <v>495</v>
      </c>
      <c r="D513" s="65" t="s">
        <v>1417</v>
      </c>
      <c r="E513" s="80" t="s">
        <v>1191</v>
      </c>
      <c r="F513" s="85">
        <v>43551</v>
      </c>
      <c r="G513" s="81" t="str">
        <f t="shared" si="189"/>
        <v>01-13/0495</v>
      </c>
      <c r="H513" s="5" t="str">
        <f>SUBSTITUTE(фильтр!I510, "про,", "")</f>
        <v xml:space="preserve"> надання, інформації</v>
      </c>
      <c r="I513" s="1" t="s">
        <v>15</v>
      </c>
      <c r="J513" s="47" t="s">
        <v>124</v>
      </c>
      <c r="K513" s="83" t="str">
        <f t="shared" si="190"/>
        <v>Департамент АПР Сумської ОДА</v>
      </c>
      <c r="L513" s="84">
        <f t="shared" si="191"/>
        <v>43552</v>
      </c>
      <c r="M513" s="82"/>
      <c r="N513" s="4" t="s">
        <v>20</v>
      </c>
      <c r="O513" s="4" t="s">
        <v>20</v>
      </c>
    </row>
    <row r="514" spans="1:15" ht="30" x14ac:dyDescent="0.25">
      <c r="A514" s="26" t="s">
        <v>21</v>
      </c>
      <c r="B514" s="24" t="s">
        <v>531</v>
      </c>
      <c r="C514" s="79">
        <f t="shared" si="188"/>
        <v>496</v>
      </c>
      <c r="D514" s="65" t="s">
        <v>1417</v>
      </c>
      <c r="E514" s="80" t="s">
        <v>1191</v>
      </c>
      <c r="F514" s="85">
        <v>43551</v>
      </c>
      <c r="G514" s="81" t="str">
        <f t="shared" si="189"/>
        <v>01-17/0496</v>
      </c>
      <c r="H514" s="5" t="str">
        <f>SUBSTITUTE(фильтр!I511, "про,", "")</f>
        <v xml:space="preserve"> надання, інформації</v>
      </c>
      <c r="I514" s="1" t="s">
        <v>15</v>
      </c>
      <c r="J514" s="47" t="s">
        <v>124</v>
      </c>
      <c r="K514" s="83" t="str">
        <f t="shared" si="190"/>
        <v>Департамент АПР Сумської ОДА</v>
      </c>
      <c r="L514" s="84">
        <f t="shared" si="191"/>
        <v>43552</v>
      </c>
      <c r="M514" s="82"/>
      <c r="N514" s="4" t="s">
        <v>20</v>
      </c>
      <c r="O514" s="4" t="s">
        <v>20</v>
      </c>
    </row>
    <row r="515" spans="1:15" ht="45" x14ac:dyDescent="0.25">
      <c r="A515" s="55" t="s">
        <v>23</v>
      </c>
      <c r="B515" s="24" t="s">
        <v>532</v>
      </c>
      <c r="C515" s="79">
        <f t="shared" si="188"/>
        <v>497</v>
      </c>
      <c r="D515" s="65" t="s">
        <v>1417</v>
      </c>
      <c r="E515" s="80" t="s">
        <v>1571</v>
      </c>
      <c r="F515" s="85">
        <v>43551</v>
      </c>
      <c r="G515" s="81" t="str">
        <f t="shared" si="189"/>
        <v>01-16/0497</v>
      </c>
      <c r="H515" s="5" t="str">
        <f>SUBSTITUTE(фильтр!I512, "про,", "")</f>
        <v xml:space="preserve"> отримання, міжнародної, технічної, допомоги</v>
      </c>
      <c r="I515" s="1" t="s">
        <v>15</v>
      </c>
      <c r="J515" s="47" t="s">
        <v>124</v>
      </c>
      <c r="K515" s="83" t="str">
        <f t="shared" si="190"/>
        <v>Департамент АПР Сумської ОДА</v>
      </c>
      <c r="L515" s="84">
        <f t="shared" si="191"/>
        <v>43552</v>
      </c>
      <c r="M515" s="82"/>
      <c r="N515" s="4" t="s">
        <v>20</v>
      </c>
      <c r="O515" s="4" t="s">
        <v>20</v>
      </c>
    </row>
    <row r="516" spans="1:15" ht="30" x14ac:dyDescent="0.25">
      <c r="A516" s="55" t="s">
        <v>23</v>
      </c>
      <c r="B516" s="24" t="s">
        <v>533</v>
      </c>
      <c r="C516" s="79">
        <f t="shared" si="188"/>
        <v>498</v>
      </c>
      <c r="D516" s="65" t="s">
        <v>1417</v>
      </c>
      <c r="E516" s="80" t="s">
        <v>1191</v>
      </c>
      <c r="F516" s="85">
        <v>43551</v>
      </c>
      <c r="G516" s="81" t="str">
        <f t="shared" si="189"/>
        <v>01-16/0498</v>
      </c>
      <c r="H516" s="5" t="str">
        <f>SUBSTITUTE(фильтр!I513, "про,", "")</f>
        <v xml:space="preserve"> надання, інформації</v>
      </c>
      <c r="I516" s="1" t="s">
        <v>15</v>
      </c>
      <c r="J516" s="47" t="s">
        <v>124</v>
      </c>
      <c r="K516" s="83" t="str">
        <f t="shared" si="190"/>
        <v>Департамент АПР Сумської ОДА</v>
      </c>
      <c r="L516" s="84">
        <f t="shared" si="191"/>
        <v>43552</v>
      </c>
      <c r="M516" s="82"/>
      <c r="N516" s="4" t="s">
        <v>20</v>
      </c>
      <c r="O516" s="4" t="s">
        <v>20</v>
      </c>
    </row>
    <row r="517" spans="1:15" ht="30" x14ac:dyDescent="0.25">
      <c r="A517" s="26" t="s">
        <v>287</v>
      </c>
      <c r="B517" s="24" t="s">
        <v>534</v>
      </c>
      <c r="C517" s="79">
        <f t="shared" si="188"/>
        <v>499</v>
      </c>
      <c r="D517" s="65" t="s">
        <v>1417</v>
      </c>
      <c r="E517" s="80" t="s">
        <v>1572</v>
      </c>
      <c r="F517" s="85">
        <v>43552</v>
      </c>
      <c r="G517" s="81" t="str">
        <f t="shared" si="189"/>
        <v>01-15/0499</v>
      </c>
      <c r="H517" s="5" t="str">
        <f>SUBSTITUTE(фильтр!I514, "про,", "")</f>
        <v xml:space="preserve"> , погодження, , звільнення, з, посади</v>
      </c>
      <c r="I517" s="1" t="s">
        <v>15</v>
      </c>
      <c r="J517" s="47" t="s">
        <v>124</v>
      </c>
      <c r="K517" s="83" t="str">
        <f t="shared" si="190"/>
        <v>Департамент АПР Сумської ОДА</v>
      </c>
      <c r="L517" s="84">
        <f t="shared" si="191"/>
        <v>43553</v>
      </c>
      <c r="M517" s="82"/>
      <c r="N517" s="4" t="s">
        <v>20</v>
      </c>
      <c r="O517" s="4" t="s">
        <v>20</v>
      </c>
    </row>
    <row r="518" spans="1:15" ht="30" x14ac:dyDescent="0.25">
      <c r="A518" s="55" t="s">
        <v>122</v>
      </c>
      <c r="B518" s="24" t="s">
        <v>1073</v>
      </c>
      <c r="C518" s="79">
        <f t="shared" si="188"/>
        <v>500</v>
      </c>
      <c r="D518" s="65" t="s">
        <v>1417</v>
      </c>
      <c r="E518" s="80" t="s">
        <v>1191</v>
      </c>
      <c r="F518" s="85">
        <v>43552</v>
      </c>
      <c r="G518" s="81" t="str">
        <f t="shared" si="189"/>
        <v>01-18/0500</v>
      </c>
      <c r="H518" s="5" t="str">
        <f>SUBSTITUTE(фильтр!I515, "про,", "")</f>
        <v xml:space="preserve"> надання, інформації</v>
      </c>
      <c r="I518" s="1" t="s">
        <v>15</v>
      </c>
      <c r="J518" s="47" t="s">
        <v>124</v>
      </c>
      <c r="K518" s="83" t="str">
        <f t="shared" si="190"/>
        <v>Департамент АПР Сумської ОДА</v>
      </c>
      <c r="L518" s="84">
        <f t="shared" si="191"/>
        <v>43553</v>
      </c>
      <c r="M518" s="82"/>
      <c r="N518" s="4" t="s">
        <v>20</v>
      </c>
      <c r="O518" s="4" t="s">
        <v>20</v>
      </c>
    </row>
    <row r="519" spans="1:15" ht="30" x14ac:dyDescent="0.25">
      <c r="A519" s="55" t="s">
        <v>122</v>
      </c>
      <c r="B519" s="24" t="s">
        <v>535</v>
      </c>
      <c r="C519" s="79">
        <f t="shared" si="188"/>
        <v>501</v>
      </c>
      <c r="D519" s="65" t="s">
        <v>1417</v>
      </c>
      <c r="E519" s="80" t="s">
        <v>1191</v>
      </c>
      <c r="F519" s="85">
        <v>43552</v>
      </c>
      <c r="G519" s="81" t="str">
        <f t="shared" si="189"/>
        <v>01-18/0501</v>
      </c>
      <c r="H519" s="5" t="str">
        <f>SUBSTITUTE(фильтр!I516, "про,", "")</f>
        <v xml:space="preserve"> надання, інформації</v>
      </c>
      <c r="I519" s="1" t="s">
        <v>15</v>
      </c>
      <c r="J519" s="47" t="s">
        <v>124</v>
      </c>
      <c r="K519" s="83" t="str">
        <f t="shared" si="190"/>
        <v>Департамент АПР Сумської ОДА</v>
      </c>
      <c r="L519" s="84">
        <f t="shared" si="191"/>
        <v>43553</v>
      </c>
      <c r="M519" s="82"/>
      <c r="N519" s="4" t="s">
        <v>20</v>
      </c>
      <c r="O519" s="4" t="s">
        <v>20</v>
      </c>
    </row>
    <row r="520" spans="1:15" ht="30" x14ac:dyDescent="0.25">
      <c r="A520" s="55" t="s">
        <v>122</v>
      </c>
      <c r="B520" s="24" t="s">
        <v>536</v>
      </c>
      <c r="C520" s="79">
        <f t="shared" si="188"/>
        <v>502</v>
      </c>
      <c r="D520" s="65" t="s">
        <v>1417</v>
      </c>
      <c r="E520" s="80" t="s">
        <v>1191</v>
      </c>
      <c r="F520" s="85">
        <v>43552</v>
      </c>
      <c r="G520" s="81" t="str">
        <f t="shared" si="189"/>
        <v>01-18/0502</v>
      </c>
      <c r="H520" s="5" t="str">
        <f>SUBSTITUTE(фильтр!I517, "про,", "")</f>
        <v xml:space="preserve"> надання, інформації</v>
      </c>
      <c r="I520" s="1" t="s">
        <v>15</v>
      </c>
      <c r="J520" s="47" t="s">
        <v>124</v>
      </c>
      <c r="K520" s="83" t="str">
        <f t="shared" si="190"/>
        <v>Департамент АПР Сумської ОДА</v>
      </c>
      <c r="L520" s="84">
        <f t="shared" si="191"/>
        <v>43553</v>
      </c>
      <c r="M520" s="82"/>
      <c r="N520" s="4" t="s">
        <v>20</v>
      </c>
      <c r="O520" s="4" t="s">
        <v>20</v>
      </c>
    </row>
    <row r="521" spans="1:15" ht="30" x14ac:dyDescent="0.25">
      <c r="A521" s="55" t="s">
        <v>123</v>
      </c>
      <c r="B521" s="24" t="s">
        <v>537</v>
      </c>
      <c r="C521" s="79">
        <f t="shared" si="188"/>
        <v>503</v>
      </c>
      <c r="D521" s="65" t="s">
        <v>1417</v>
      </c>
      <c r="E521" s="80" t="s">
        <v>1573</v>
      </c>
      <c r="F521" s="85">
        <v>43552</v>
      </c>
      <c r="G521" s="81" t="str">
        <f t="shared" si="189"/>
        <v>01-13/0503</v>
      </c>
      <c r="H521" s="5" t="str">
        <f>SUBSTITUTE(фильтр!I518, "про,", "")</f>
        <v>Про, виконання, плану, заходів</v>
      </c>
      <c r="I521" s="1" t="s">
        <v>15</v>
      </c>
      <c r="J521" s="47" t="s">
        <v>124</v>
      </c>
      <c r="K521" s="83" t="str">
        <f t="shared" si="190"/>
        <v>Департамент АПР Сумської ОДА</v>
      </c>
      <c r="L521" s="84">
        <f t="shared" si="191"/>
        <v>43553</v>
      </c>
      <c r="M521" s="82"/>
      <c r="N521" s="4" t="s">
        <v>20</v>
      </c>
      <c r="O521" s="4" t="s">
        <v>20</v>
      </c>
    </row>
    <row r="522" spans="1:15" ht="30" x14ac:dyDescent="0.25">
      <c r="A522" s="55" t="s">
        <v>123</v>
      </c>
      <c r="B522" s="24" t="s">
        <v>538</v>
      </c>
      <c r="C522" s="79">
        <f t="shared" si="188"/>
        <v>504</v>
      </c>
      <c r="D522" s="65" t="s">
        <v>1417</v>
      </c>
      <c r="E522" s="80" t="s">
        <v>1574</v>
      </c>
      <c r="F522" s="85">
        <v>43552</v>
      </c>
      <c r="G522" s="81" t="str">
        <f t="shared" si="189"/>
        <v>01-13/0504</v>
      </c>
      <c r="H522" s="5" t="str">
        <f>SUBSTITUTE(фильтр!I519, "про,", "")</f>
        <v xml:space="preserve"> виділення, коштів</v>
      </c>
      <c r="I522" s="1" t="s">
        <v>15</v>
      </c>
      <c r="J522" s="47" t="s">
        <v>124</v>
      </c>
      <c r="K522" s="83" t="str">
        <f t="shared" si="190"/>
        <v>Департамент АПР Сумської ОДА</v>
      </c>
      <c r="L522" s="84">
        <f t="shared" si="191"/>
        <v>43553</v>
      </c>
      <c r="M522" s="82"/>
      <c r="N522" s="4" t="s">
        <v>20</v>
      </c>
      <c r="O522" s="4" t="s">
        <v>20</v>
      </c>
    </row>
    <row r="523" spans="1:15" ht="45" x14ac:dyDescent="0.25">
      <c r="A523" s="55" t="s">
        <v>123</v>
      </c>
      <c r="B523" s="24" t="s">
        <v>539</v>
      </c>
      <c r="C523" s="79">
        <f t="shared" si="188"/>
        <v>505</v>
      </c>
      <c r="D523" s="65" t="s">
        <v>1417</v>
      </c>
      <c r="E523" s="80" t="s">
        <v>1575</v>
      </c>
      <c r="F523" s="85">
        <v>43553</v>
      </c>
      <c r="G523" s="81" t="str">
        <f t="shared" si="189"/>
        <v>01-13/0505</v>
      </c>
      <c r="H523" s="5" t="str">
        <f>SUBSTITUTE(фильтр!I520, "про,", "")</f>
        <v xml:space="preserve"> упорядкування, обліку, юридичних, осіб</v>
      </c>
      <c r="I523" s="1" t="s">
        <v>15</v>
      </c>
      <c r="J523" s="47" t="s">
        <v>124</v>
      </c>
      <c r="K523" s="83" t="str">
        <f t="shared" si="190"/>
        <v>Департамент АПР Сумської ОДА</v>
      </c>
      <c r="L523" s="84">
        <f>F523+1</f>
        <v>43554</v>
      </c>
      <c r="M523" s="82"/>
      <c r="N523" s="4" t="s">
        <v>20</v>
      </c>
      <c r="O523" s="4" t="s">
        <v>20</v>
      </c>
    </row>
    <row r="524" spans="1:15" ht="45" x14ac:dyDescent="0.25">
      <c r="A524" s="55" t="s">
        <v>123</v>
      </c>
      <c r="B524" s="24" t="s">
        <v>540</v>
      </c>
      <c r="C524" s="79">
        <f t="shared" ref="C524:C566" si="192">C523+1</f>
        <v>506</v>
      </c>
      <c r="D524" s="65" t="s">
        <v>1417</v>
      </c>
      <c r="E524" s="80" t="s">
        <v>1576</v>
      </c>
      <c r="F524" s="85">
        <v>43553</v>
      </c>
      <c r="G524" s="81" t="str">
        <f t="shared" ref="G524:G566" si="193">(A524&amp;"/"&amp;B524)</f>
        <v>01-13/0506</v>
      </c>
      <c r="H524" s="5" t="str">
        <f>SUBSTITUTE(фильтр!I521, "про,", "")</f>
        <v xml:space="preserve"> виконання, заходів, Програми, малого, середнього, бізнесу</v>
      </c>
      <c r="I524" s="1" t="s">
        <v>15</v>
      </c>
      <c r="J524" s="47" t="s">
        <v>124</v>
      </c>
      <c r="K524" s="83" t="str">
        <f t="shared" ref="K524:K566" si="194">J524</f>
        <v>Департамент АПР Сумської ОДА</v>
      </c>
      <c r="L524" s="84">
        <f t="shared" ref="L524:L566" si="195">F524+1</f>
        <v>43554</v>
      </c>
      <c r="M524" s="82"/>
      <c r="N524" s="4" t="s">
        <v>20</v>
      </c>
      <c r="O524" s="4" t="s">
        <v>20</v>
      </c>
    </row>
    <row r="525" spans="1:15" ht="30" x14ac:dyDescent="0.25">
      <c r="A525" s="55" t="s">
        <v>23</v>
      </c>
      <c r="B525" s="24" t="s">
        <v>541</v>
      </c>
      <c r="C525" s="79">
        <f t="shared" si="192"/>
        <v>507</v>
      </c>
      <c r="D525" s="65" t="s">
        <v>1417</v>
      </c>
      <c r="E525" s="80" t="s">
        <v>1428</v>
      </c>
      <c r="F525" s="85">
        <v>43553</v>
      </c>
      <c r="G525" s="81" t="str">
        <f t="shared" si="193"/>
        <v>01-16/0507</v>
      </c>
      <c r="H525" s="5" t="str">
        <f>SUBSTITUTE(фильтр!I522, "про,", "")</f>
        <v xml:space="preserve"> визначення, державних, інтересів</v>
      </c>
      <c r="I525" s="1" t="s">
        <v>15</v>
      </c>
      <c r="J525" s="47" t="s">
        <v>124</v>
      </c>
      <c r="K525" s="83" t="str">
        <f t="shared" si="194"/>
        <v>Департамент АПР Сумської ОДА</v>
      </c>
      <c r="L525" s="84">
        <f t="shared" si="195"/>
        <v>43554</v>
      </c>
      <c r="M525" s="82"/>
      <c r="N525" s="4" t="s">
        <v>20</v>
      </c>
      <c r="O525" s="4" t="s">
        <v>20</v>
      </c>
    </row>
    <row r="526" spans="1:15" ht="30" x14ac:dyDescent="0.25">
      <c r="A526" s="55" t="s">
        <v>23</v>
      </c>
      <c r="B526" s="24" t="s">
        <v>542</v>
      </c>
      <c r="C526" s="79">
        <f t="shared" si="192"/>
        <v>508</v>
      </c>
      <c r="D526" s="65" t="s">
        <v>1417</v>
      </c>
      <c r="E526" s="80" t="s">
        <v>1577</v>
      </c>
      <c r="F526" s="85">
        <v>43553</v>
      </c>
      <c r="G526" s="81" t="str">
        <f t="shared" si="193"/>
        <v>01-16/0508</v>
      </c>
      <c r="H526" s="5" t="str">
        <f>SUBSTITUTE(фильтр!I523, "про,", "")</f>
        <v>викогнання, Плану, заходів</v>
      </c>
      <c r="I526" s="1" t="s">
        <v>15</v>
      </c>
      <c r="J526" s="47" t="s">
        <v>124</v>
      </c>
      <c r="K526" s="83" t="str">
        <f t="shared" si="194"/>
        <v>Департамент АПР Сумської ОДА</v>
      </c>
      <c r="L526" s="84">
        <f t="shared" si="195"/>
        <v>43554</v>
      </c>
      <c r="M526" s="82"/>
      <c r="N526" s="4" t="s">
        <v>20</v>
      </c>
      <c r="O526" s="4" t="s">
        <v>20</v>
      </c>
    </row>
    <row r="527" spans="1:15" ht="30" x14ac:dyDescent="0.25">
      <c r="A527" s="55" t="s">
        <v>287</v>
      </c>
      <c r="B527" s="24" t="s">
        <v>543</v>
      </c>
      <c r="C527" s="79">
        <f t="shared" si="192"/>
        <v>509</v>
      </c>
      <c r="D527" s="65" t="s">
        <v>1417</v>
      </c>
      <c r="E527" s="80" t="s">
        <v>1239</v>
      </c>
      <c r="F527" s="85">
        <v>43553</v>
      </c>
      <c r="G527" s="81" t="str">
        <f t="shared" si="193"/>
        <v>01-15/0509</v>
      </c>
      <c r="H527" s="5" t="str">
        <f>SUBSTITUTE(фильтр!I524, "про,", "")</f>
        <v xml:space="preserve"> проведення, семінару</v>
      </c>
      <c r="I527" s="1" t="s">
        <v>15</v>
      </c>
      <c r="J527" s="47" t="s">
        <v>124</v>
      </c>
      <c r="K527" s="83" t="str">
        <f t="shared" si="194"/>
        <v>Департамент АПР Сумської ОДА</v>
      </c>
      <c r="L527" s="84">
        <f t="shared" si="195"/>
        <v>43554</v>
      </c>
      <c r="M527" s="82"/>
      <c r="N527" s="4" t="s">
        <v>20</v>
      </c>
      <c r="O527" s="4" t="s">
        <v>20</v>
      </c>
    </row>
    <row r="528" spans="1:15" ht="30" x14ac:dyDescent="0.25">
      <c r="A528" s="55" t="s">
        <v>24</v>
      </c>
      <c r="B528" s="24" t="s">
        <v>544</v>
      </c>
      <c r="C528" s="79">
        <f t="shared" si="192"/>
        <v>510</v>
      </c>
      <c r="D528" s="65" t="s">
        <v>1417</v>
      </c>
      <c r="E528" s="80" t="s">
        <v>1578</v>
      </c>
      <c r="F528" s="85">
        <v>43553</v>
      </c>
      <c r="G528" s="81" t="str">
        <f t="shared" si="193"/>
        <v>01-19/0510</v>
      </c>
      <c r="H528" s="5" t="str">
        <f>SUBSTITUTE(фильтр!I525, "про,", "")</f>
        <v>Довідка, Апанасенку, В.К.</v>
      </c>
      <c r="I528" s="1" t="s">
        <v>15</v>
      </c>
      <c r="J528" s="47" t="s">
        <v>124</v>
      </c>
      <c r="K528" s="83" t="str">
        <f t="shared" si="194"/>
        <v>Департамент АПР Сумської ОДА</v>
      </c>
      <c r="L528" s="84">
        <f t="shared" si="195"/>
        <v>43554</v>
      </c>
      <c r="M528" s="82"/>
      <c r="N528" s="4" t="s">
        <v>20</v>
      </c>
      <c r="O528" s="4" t="s">
        <v>20</v>
      </c>
    </row>
    <row r="529" spans="1:15" ht="45" x14ac:dyDescent="0.25">
      <c r="A529" s="55" t="s">
        <v>23</v>
      </c>
      <c r="B529" s="24" t="s">
        <v>545</v>
      </c>
      <c r="C529" s="79">
        <f t="shared" si="192"/>
        <v>511</v>
      </c>
      <c r="D529" s="65" t="s">
        <v>1417</v>
      </c>
      <c r="E529" s="80" t="s">
        <v>1579</v>
      </c>
      <c r="F529" s="85">
        <v>43553</v>
      </c>
      <c r="G529" s="81" t="str">
        <f t="shared" si="193"/>
        <v>01-16/0511</v>
      </c>
      <c r="H529" s="5" t="str">
        <f>SUBSTITUTE(фильтр!I526, "про,", "")</f>
        <v>пропоозиції, вільних, залішків, обласного, бюджету</v>
      </c>
      <c r="I529" s="1" t="s">
        <v>15</v>
      </c>
      <c r="J529" s="47" t="s">
        <v>124</v>
      </c>
      <c r="K529" s="83" t="str">
        <f t="shared" si="194"/>
        <v>Департамент АПР Сумської ОДА</v>
      </c>
      <c r="L529" s="84">
        <f t="shared" si="195"/>
        <v>43554</v>
      </c>
      <c r="M529" s="82"/>
      <c r="N529" s="4" t="s">
        <v>20</v>
      </c>
      <c r="O529" s="4" t="s">
        <v>20</v>
      </c>
    </row>
    <row r="530" spans="1:15" ht="30" x14ac:dyDescent="0.25">
      <c r="A530" s="55" t="s">
        <v>23</v>
      </c>
      <c r="B530" s="24" t="s">
        <v>546</v>
      </c>
      <c r="C530" s="79">
        <f t="shared" si="192"/>
        <v>512</v>
      </c>
      <c r="D530" s="65" t="s">
        <v>1417</v>
      </c>
      <c r="E530" s="80" t="s">
        <v>1580</v>
      </c>
      <c r="F530" s="85">
        <v>43556</v>
      </c>
      <c r="G530" s="81" t="str">
        <f t="shared" si="193"/>
        <v>01-16/0512</v>
      </c>
      <c r="H530" s="5" t="str">
        <f>SUBSTITUTE(фильтр!I527, "про,", "")</f>
        <v>прол, внесення, змін, Програми</v>
      </c>
      <c r="I530" s="1" t="s">
        <v>15</v>
      </c>
      <c r="J530" s="47" t="s">
        <v>124</v>
      </c>
      <c r="K530" s="83" t="str">
        <f t="shared" si="194"/>
        <v>Департамент АПР Сумської ОДА</v>
      </c>
      <c r="L530" s="84">
        <f t="shared" si="195"/>
        <v>43557</v>
      </c>
      <c r="M530" s="82"/>
      <c r="N530" s="4" t="s">
        <v>20</v>
      </c>
      <c r="O530" s="4" t="s">
        <v>20</v>
      </c>
    </row>
    <row r="531" spans="1:15" ht="30" x14ac:dyDescent="0.25">
      <c r="A531" s="55" t="s">
        <v>287</v>
      </c>
      <c r="B531" s="24" t="s">
        <v>547</v>
      </c>
      <c r="C531" s="79">
        <f t="shared" si="192"/>
        <v>513</v>
      </c>
      <c r="D531" s="65" t="s">
        <v>1417</v>
      </c>
      <c r="E531" s="80" t="s">
        <v>1239</v>
      </c>
      <c r="F531" s="85">
        <v>43556</v>
      </c>
      <c r="G531" s="81" t="str">
        <f t="shared" si="193"/>
        <v>01-15/0513</v>
      </c>
      <c r="H531" s="5" t="str">
        <f>SUBSTITUTE(фильтр!I528, "про,", "")</f>
        <v xml:space="preserve"> проведення, семінару</v>
      </c>
      <c r="I531" s="1" t="s">
        <v>15</v>
      </c>
      <c r="J531" s="47" t="s">
        <v>124</v>
      </c>
      <c r="K531" s="83" t="str">
        <f t="shared" si="194"/>
        <v>Департамент АПР Сумської ОДА</v>
      </c>
      <c r="L531" s="84">
        <f t="shared" si="195"/>
        <v>43557</v>
      </c>
      <c r="M531" s="82"/>
      <c r="N531" s="4" t="s">
        <v>20</v>
      </c>
      <c r="O531" s="4" t="s">
        <v>20</v>
      </c>
    </row>
    <row r="532" spans="1:15" ht="30" x14ac:dyDescent="0.25">
      <c r="A532" s="55" t="s">
        <v>287</v>
      </c>
      <c r="B532" s="24" t="s">
        <v>548</v>
      </c>
      <c r="C532" s="79">
        <f t="shared" si="192"/>
        <v>514</v>
      </c>
      <c r="D532" s="65" t="s">
        <v>1417</v>
      </c>
      <c r="E532" s="80" t="s">
        <v>1581</v>
      </c>
      <c r="F532" s="85">
        <v>43556</v>
      </c>
      <c r="G532" s="81" t="str">
        <f t="shared" si="193"/>
        <v>01-15/0514</v>
      </c>
      <c r="H532" s="5" t="str">
        <f>SUBSTITUTE(фильтр!I529, "про,", "")</f>
        <v xml:space="preserve"> зміни, у, данні, форми</v>
      </c>
      <c r="I532" s="1" t="s">
        <v>15</v>
      </c>
      <c r="J532" s="47" t="s">
        <v>124</v>
      </c>
      <c r="K532" s="83" t="str">
        <f t="shared" si="194"/>
        <v>Департамент АПР Сумської ОДА</v>
      </c>
      <c r="L532" s="84">
        <f>F532+1</f>
        <v>43557</v>
      </c>
      <c r="M532" s="82"/>
      <c r="N532" s="4" t="s">
        <v>20</v>
      </c>
      <c r="O532" s="4" t="s">
        <v>20</v>
      </c>
    </row>
    <row r="533" spans="1:15" ht="30" x14ac:dyDescent="0.25">
      <c r="A533" s="55" t="s">
        <v>24</v>
      </c>
      <c r="B533" s="24" t="s">
        <v>549</v>
      </c>
      <c r="C533" s="79">
        <f t="shared" si="192"/>
        <v>515</v>
      </c>
      <c r="D533" s="65" t="s">
        <v>1417</v>
      </c>
      <c r="E533" s="80" t="s">
        <v>1582</v>
      </c>
      <c r="F533" s="85">
        <v>43556</v>
      </c>
      <c r="G533" s="81" t="str">
        <f t="shared" si="193"/>
        <v>01-19/0515</v>
      </c>
      <c r="H533" s="5" t="str">
        <f>SUBSTITUTE(фильтр!I530, "про,", "")</f>
        <v>урожайнгості, сг, культур</v>
      </c>
      <c r="I533" s="1" t="s">
        <v>15</v>
      </c>
      <c r="J533" s="47" t="s">
        <v>124</v>
      </c>
      <c r="K533" s="83" t="str">
        <f t="shared" si="194"/>
        <v>Департамент АПР Сумської ОДА</v>
      </c>
      <c r="L533" s="84">
        <f t="shared" si="195"/>
        <v>43557</v>
      </c>
      <c r="M533" s="82"/>
      <c r="N533" s="4" t="s">
        <v>20</v>
      </c>
      <c r="O533" s="4" t="s">
        <v>20</v>
      </c>
    </row>
    <row r="534" spans="1:15" ht="45" x14ac:dyDescent="0.25">
      <c r="A534" s="55" t="s">
        <v>21</v>
      </c>
      <c r="B534" s="24" t="s">
        <v>550</v>
      </c>
      <c r="C534" s="79">
        <f t="shared" si="192"/>
        <v>516</v>
      </c>
      <c r="D534" s="65" t="s">
        <v>1417</v>
      </c>
      <c r="E534" s="80" t="s">
        <v>1583</v>
      </c>
      <c r="F534" s="85">
        <v>43556</v>
      </c>
      <c r="G534" s="81" t="str">
        <f t="shared" si="193"/>
        <v>01-17/0516</v>
      </c>
      <c r="H534" s="5" t="str">
        <f>SUBSTITUTE(фильтр!I531, "про,", "")</f>
        <v xml:space="preserve"> надання, , інформації,  часто, хворих, спеціалістів</v>
      </c>
      <c r="I534" s="1" t="s">
        <v>15</v>
      </c>
      <c r="J534" s="47" t="s">
        <v>124</v>
      </c>
      <c r="K534" s="83" t="str">
        <f t="shared" si="194"/>
        <v>Департамент АПР Сумської ОДА</v>
      </c>
      <c r="L534" s="84">
        <f t="shared" si="195"/>
        <v>43557</v>
      </c>
      <c r="M534" s="82"/>
      <c r="N534" s="4" t="s">
        <v>20</v>
      </c>
      <c r="O534" s="4" t="s">
        <v>20</v>
      </c>
    </row>
    <row r="535" spans="1:15" ht="30" x14ac:dyDescent="0.25">
      <c r="A535" s="26" t="s">
        <v>1186</v>
      </c>
      <c r="B535" s="24" t="s">
        <v>551</v>
      </c>
      <c r="C535" s="79">
        <f t="shared" si="192"/>
        <v>517</v>
      </c>
      <c r="D535" s="65" t="s">
        <v>1417</v>
      </c>
      <c r="E535" s="80" t="s">
        <v>1421</v>
      </c>
      <c r="F535" s="85">
        <v>43556</v>
      </c>
      <c r="G535" s="81" t="str">
        <f t="shared" si="193"/>
        <v>01-11/0517</v>
      </c>
      <c r="H535" s="5" t="str">
        <f>SUBSTITUTE(фильтр!I532, "про,", "")</f>
        <v xml:space="preserve"> резонансні, події</v>
      </c>
      <c r="I535" s="1" t="s">
        <v>15</v>
      </c>
      <c r="J535" s="47" t="s">
        <v>124</v>
      </c>
      <c r="K535" s="83" t="str">
        <f t="shared" si="194"/>
        <v>Департамент АПР Сумської ОДА</v>
      </c>
      <c r="L535" s="84">
        <f t="shared" si="195"/>
        <v>43557</v>
      </c>
      <c r="M535" s="82"/>
      <c r="N535" s="4" t="s">
        <v>20</v>
      </c>
      <c r="O535" s="4" t="s">
        <v>20</v>
      </c>
    </row>
    <row r="536" spans="1:15" ht="30" x14ac:dyDescent="0.25">
      <c r="A536" s="55" t="s">
        <v>123</v>
      </c>
      <c r="B536" s="24" t="s">
        <v>552</v>
      </c>
      <c r="C536" s="79">
        <f t="shared" si="192"/>
        <v>518</v>
      </c>
      <c r="D536" s="65" t="s">
        <v>1417</v>
      </c>
      <c r="E536" s="80" t="s">
        <v>1562</v>
      </c>
      <c r="F536" s="85">
        <v>43556</v>
      </c>
      <c r="G536" s="81" t="str">
        <f t="shared" si="193"/>
        <v>01-13/0518</v>
      </c>
      <c r="H536" s="5" t="str">
        <f>SUBSTITUTE(фильтр!I533, "про,", "")</f>
        <v xml:space="preserve"> надання, пропозицій</v>
      </c>
      <c r="I536" s="1" t="s">
        <v>15</v>
      </c>
      <c r="J536" s="47" t="s">
        <v>124</v>
      </c>
      <c r="K536" s="83" t="str">
        <f t="shared" si="194"/>
        <v>Департамент АПР Сумської ОДА</v>
      </c>
      <c r="L536" s="84">
        <f t="shared" si="195"/>
        <v>43557</v>
      </c>
      <c r="M536" s="82"/>
      <c r="N536" s="4" t="s">
        <v>20</v>
      </c>
      <c r="O536" s="4" t="s">
        <v>20</v>
      </c>
    </row>
    <row r="537" spans="1:15" ht="30" x14ac:dyDescent="0.25">
      <c r="A537" s="55" t="s">
        <v>287</v>
      </c>
      <c r="B537" s="24" t="s">
        <v>553</v>
      </c>
      <c r="C537" s="79">
        <f t="shared" si="192"/>
        <v>519</v>
      </c>
      <c r="D537" s="65" t="s">
        <v>1417</v>
      </c>
      <c r="E537" s="80" t="s">
        <v>1239</v>
      </c>
      <c r="F537" s="85">
        <v>43556</v>
      </c>
      <c r="G537" s="81" t="str">
        <f t="shared" si="193"/>
        <v>01-15/0519</v>
      </c>
      <c r="H537" s="5" t="str">
        <f>SUBSTITUTE(фильтр!I534, "про,", "")</f>
        <v xml:space="preserve"> проведення, семінару</v>
      </c>
      <c r="I537" s="1" t="s">
        <v>15</v>
      </c>
      <c r="J537" s="47" t="s">
        <v>124</v>
      </c>
      <c r="K537" s="83" t="str">
        <f t="shared" si="194"/>
        <v>Департамент АПР Сумської ОДА</v>
      </c>
      <c r="L537" s="84">
        <f t="shared" si="195"/>
        <v>43557</v>
      </c>
      <c r="M537" s="82"/>
      <c r="N537" s="4" t="s">
        <v>20</v>
      </c>
      <c r="O537" s="4" t="s">
        <v>20</v>
      </c>
    </row>
    <row r="538" spans="1:15" ht="30" x14ac:dyDescent="0.25">
      <c r="A538" s="55" t="s">
        <v>1186</v>
      </c>
      <c r="B538" s="24" t="s">
        <v>554</v>
      </c>
      <c r="C538" s="79">
        <f t="shared" si="192"/>
        <v>520</v>
      </c>
      <c r="D538" s="65" t="s">
        <v>1417</v>
      </c>
      <c r="E538" s="80" t="s">
        <v>1584</v>
      </c>
      <c r="F538" s="85">
        <v>43556</v>
      </c>
      <c r="G538" s="81" t="str">
        <f t="shared" si="193"/>
        <v>01-11/0520</v>
      </c>
      <c r="H538" s="5" t="str">
        <f>SUBSTITUTE(фильтр!I535, "про,", "")</f>
        <v xml:space="preserve"> надання, фінансової, , підтримки</v>
      </c>
      <c r="I538" s="1" t="s">
        <v>15</v>
      </c>
      <c r="J538" s="47" t="s">
        <v>124</v>
      </c>
      <c r="K538" s="83" t="str">
        <f t="shared" si="194"/>
        <v>Департамент АПР Сумської ОДА</v>
      </c>
      <c r="L538" s="84">
        <f t="shared" si="195"/>
        <v>43557</v>
      </c>
      <c r="M538" s="82"/>
      <c r="N538" s="4" t="s">
        <v>20</v>
      </c>
      <c r="O538" s="4" t="s">
        <v>20</v>
      </c>
    </row>
    <row r="539" spans="1:15" ht="30" x14ac:dyDescent="0.25">
      <c r="A539" s="55" t="s">
        <v>287</v>
      </c>
      <c r="B539" s="24" t="s">
        <v>1074</v>
      </c>
      <c r="C539" s="79">
        <f t="shared" si="192"/>
        <v>521</v>
      </c>
      <c r="D539" s="65" t="s">
        <v>1417</v>
      </c>
      <c r="E539" s="80" t="s">
        <v>1191</v>
      </c>
      <c r="F539" s="85">
        <v>43556</v>
      </c>
      <c r="G539" s="81" t="str">
        <f t="shared" si="193"/>
        <v>01-15/0521</v>
      </c>
      <c r="H539" s="5" t="str">
        <f>SUBSTITUTE(фильтр!I536, "про,", "")</f>
        <v xml:space="preserve"> надання, інформації</v>
      </c>
      <c r="I539" s="1" t="s">
        <v>15</v>
      </c>
      <c r="J539" s="47" t="s">
        <v>124</v>
      </c>
      <c r="K539" s="83" t="str">
        <f t="shared" si="194"/>
        <v>Департамент АПР Сумської ОДА</v>
      </c>
      <c r="L539" s="84">
        <f t="shared" si="195"/>
        <v>43557</v>
      </c>
      <c r="M539" s="82"/>
      <c r="N539" s="4" t="s">
        <v>20</v>
      </c>
      <c r="O539" s="4" t="s">
        <v>20</v>
      </c>
    </row>
    <row r="540" spans="1:15" ht="30" x14ac:dyDescent="0.25">
      <c r="A540" s="55" t="s">
        <v>23</v>
      </c>
      <c r="B540" s="24" t="s">
        <v>555</v>
      </c>
      <c r="C540" s="79">
        <f t="shared" si="192"/>
        <v>522</v>
      </c>
      <c r="D540" s="65" t="s">
        <v>1417</v>
      </c>
      <c r="E540" s="80" t="s">
        <v>1585</v>
      </c>
      <c r="F540" s="85">
        <v>43556</v>
      </c>
      <c r="G540" s="81" t="str">
        <f t="shared" si="193"/>
        <v>01-16/0522</v>
      </c>
      <c r="H540" s="5" t="str">
        <f>SUBSTITUTE(фильтр!I537, "про,", "")</f>
        <v xml:space="preserve"> надання, інформації, нерухомого, майна</v>
      </c>
      <c r="I540" s="1" t="s">
        <v>15</v>
      </c>
      <c r="J540" s="47" t="s">
        <v>124</v>
      </c>
      <c r="K540" s="83" t="str">
        <f t="shared" si="194"/>
        <v>Департамент АПР Сумської ОДА</v>
      </c>
      <c r="L540" s="84">
        <f t="shared" si="195"/>
        <v>43557</v>
      </c>
      <c r="M540" s="82"/>
      <c r="N540" s="4" t="s">
        <v>20</v>
      </c>
      <c r="O540" s="4" t="s">
        <v>20</v>
      </c>
    </row>
    <row r="541" spans="1:15" ht="30" x14ac:dyDescent="0.25">
      <c r="A541" s="55" t="s">
        <v>1187</v>
      </c>
      <c r="B541" s="24" t="s">
        <v>556</v>
      </c>
      <c r="C541" s="79">
        <f t="shared" si="192"/>
        <v>523</v>
      </c>
      <c r="D541" s="65" t="s">
        <v>1417</v>
      </c>
      <c r="E541" s="80" t="s">
        <v>1586</v>
      </c>
      <c r="F541" s="85">
        <v>43557</v>
      </c>
      <c r="G541" s="81" t="str">
        <f t="shared" si="193"/>
        <v>01-12/0523</v>
      </c>
      <c r="H541" s="5" t="str">
        <f>SUBSTITUTE(фильтр!I538, "про,", "")</f>
        <v xml:space="preserve"> надання, інформації, відомостей, ,  майно</v>
      </c>
      <c r="I541" s="1" t="s">
        <v>15</v>
      </c>
      <c r="J541" s="47" t="s">
        <v>124</v>
      </c>
      <c r="K541" s="83" t="str">
        <f t="shared" si="194"/>
        <v>Департамент АПР Сумської ОДА</v>
      </c>
      <c r="L541" s="84">
        <f t="shared" si="195"/>
        <v>43558</v>
      </c>
      <c r="M541" s="82"/>
      <c r="N541" s="4" t="s">
        <v>20</v>
      </c>
      <c r="O541" s="4" t="s">
        <v>20</v>
      </c>
    </row>
    <row r="542" spans="1:15" ht="45" x14ac:dyDescent="0.25">
      <c r="A542" s="55" t="s">
        <v>23</v>
      </c>
      <c r="B542" s="24" t="s">
        <v>557</v>
      </c>
      <c r="C542" s="79">
        <f t="shared" si="192"/>
        <v>524</v>
      </c>
      <c r="D542" s="65" t="s">
        <v>1417</v>
      </c>
      <c r="E542" s="80" t="s">
        <v>1587</v>
      </c>
      <c r="F542" s="85">
        <v>43557</v>
      </c>
      <c r="G542" s="81" t="str">
        <f t="shared" si="193"/>
        <v>01-16/0524</v>
      </c>
      <c r="H542" s="5" t="str">
        <f>SUBSTITUTE(фильтр!I539, "про,", "")</f>
        <v xml:space="preserve"> потенційні, об'екти, оренди, державного, майна</v>
      </c>
      <c r="I542" s="1" t="s">
        <v>15</v>
      </c>
      <c r="J542" s="47" t="s">
        <v>124</v>
      </c>
      <c r="K542" s="83" t="str">
        <f t="shared" si="194"/>
        <v>Департамент АПР Сумської ОДА</v>
      </c>
      <c r="L542" s="84">
        <f t="shared" si="195"/>
        <v>43558</v>
      </c>
      <c r="M542" s="82"/>
      <c r="N542" s="4" t="s">
        <v>20</v>
      </c>
      <c r="O542" s="4" t="s">
        <v>20</v>
      </c>
    </row>
    <row r="543" spans="1:15" ht="30" x14ac:dyDescent="0.25">
      <c r="A543" s="55" t="s">
        <v>23</v>
      </c>
      <c r="B543" s="24" t="s">
        <v>558</v>
      </c>
      <c r="C543" s="79">
        <f t="shared" si="192"/>
        <v>525</v>
      </c>
      <c r="D543" s="65" t="s">
        <v>1417</v>
      </c>
      <c r="E543" s="80" t="s">
        <v>1588</v>
      </c>
      <c r="F543" s="85">
        <v>43557</v>
      </c>
      <c r="G543" s="81" t="str">
        <f t="shared" si="193"/>
        <v>01-16/0525</v>
      </c>
      <c r="H543" s="5" t="str">
        <f>SUBSTITUTE(фильтр!I540, "про,", "")</f>
        <v xml:space="preserve"> надання, інформації, регіональних, програм</v>
      </c>
      <c r="I543" s="1" t="s">
        <v>15</v>
      </c>
      <c r="J543" s="47" t="s">
        <v>124</v>
      </c>
      <c r="K543" s="83" t="str">
        <f t="shared" si="194"/>
        <v>Департамент АПР Сумської ОДА</v>
      </c>
      <c r="L543" s="84">
        <f t="shared" si="195"/>
        <v>43558</v>
      </c>
      <c r="M543" s="82"/>
      <c r="N543" s="4" t="s">
        <v>20</v>
      </c>
      <c r="O543" s="4" t="s">
        <v>20</v>
      </c>
    </row>
    <row r="544" spans="1:15" ht="45" x14ac:dyDescent="0.25">
      <c r="A544" s="55" t="s">
        <v>23</v>
      </c>
      <c r="B544" s="24" t="s">
        <v>559</v>
      </c>
      <c r="C544" s="79">
        <f t="shared" si="192"/>
        <v>526</v>
      </c>
      <c r="D544" s="65" t="s">
        <v>1417</v>
      </c>
      <c r="E544" s="80" t="s">
        <v>1589</v>
      </c>
      <c r="F544" s="85">
        <v>43557</v>
      </c>
      <c r="G544" s="81" t="str">
        <f t="shared" si="193"/>
        <v>01-16/0526</v>
      </c>
      <c r="H544" s="5" t="str">
        <f>SUBSTITUTE(фильтр!I541, "про,", "")</f>
        <v xml:space="preserve"> надання, інформації, освоєнних, бюджетних, коштів</v>
      </c>
      <c r="I544" s="1" t="s">
        <v>15</v>
      </c>
      <c r="J544" s="47" t="s">
        <v>124</v>
      </c>
      <c r="K544" s="83" t="str">
        <f t="shared" si="194"/>
        <v>Департамент АПР Сумської ОДА</v>
      </c>
      <c r="L544" s="84">
        <f t="shared" si="195"/>
        <v>43558</v>
      </c>
      <c r="M544" s="82"/>
      <c r="N544" s="4" t="s">
        <v>20</v>
      </c>
      <c r="O544" s="4" t="s">
        <v>20</v>
      </c>
    </row>
    <row r="545" spans="1:15" ht="30" x14ac:dyDescent="0.25">
      <c r="A545" s="55" t="s">
        <v>23</v>
      </c>
      <c r="B545" s="24" t="s">
        <v>560</v>
      </c>
      <c r="C545" s="79">
        <f t="shared" si="192"/>
        <v>527</v>
      </c>
      <c r="D545" s="65" t="s">
        <v>1417</v>
      </c>
      <c r="E545" s="80" t="s">
        <v>1590</v>
      </c>
      <c r="F545" s="85">
        <v>43557</v>
      </c>
      <c r="G545" s="81" t="str">
        <f t="shared" si="193"/>
        <v>01-16/0527</v>
      </c>
      <c r="H545" s="5" t="str">
        <f>SUBSTITUTE(фильтр!I542, "про,", "")</f>
        <v xml:space="preserve"> продовження, договору, оренди</v>
      </c>
      <c r="I545" s="1" t="s">
        <v>15</v>
      </c>
      <c r="J545" s="47" t="s">
        <v>124</v>
      </c>
      <c r="K545" s="83" t="str">
        <f t="shared" si="194"/>
        <v>Департамент АПР Сумської ОДА</v>
      </c>
      <c r="L545" s="84">
        <f t="shared" si="195"/>
        <v>43558</v>
      </c>
      <c r="M545" s="82"/>
      <c r="N545" s="4" t="s">
        <v>20</v>
      </c>
      <c r="O545" s="4" t="s">
        <v>20</v>
      </c>
    </row>
    <row r="546" spans="1:15" ht="30" x14ac:dyDescent="0.25">
      <c r="A546" s="55" t="s">
        <v>21</v>
      </c>
      <c r="B546" s="24" t="s">
        <v>561</v>
      </c>
      <c r="C546" s="79">
        <f t="shared" si="192"/>
        <v>528</v>
      </c>
      <c r="D546" s="65" t="s">
        <v>1417</v>
      </c>
      <c r="E546" s="80" t="s">
        <v>1590</v>
      </c>
      <c r="F546" s="85">
        <v>43557</v>
      </c>
      <c r="G546" s="81" t="str">
        <f t="shared" si="193"/>
        <v>01-17/0528</v>
      </c>
      <c r="H546" s="5" t="str">
        <f>SUBSTITUTE(фильтр!I543, "про,", "")</f>
        <v xml:space="preserve"> продовження, договору, оренди</v>
      </c>
      <c r="I546" s="1" t="s">
        <v>15</v>
      </c>
      <c r="J546" s="47" t="s">
        <v>124</v>
      </c>
      <c r="K546" s="83" t="str">
        <f t="shared" si="194"/>
        <v>Департамент АПР Сумської ОДА</v>
      </c>
      <c r="L546" s="84">
        <f t="shared" si="195"/>
        <v>43558</v>
      </c>
      <c r="M546" s="82"/>
      <c r="N546" s="4" t="s">
        <v>20</v>
      </c>
      <c r="O546" s="4" t="s">
        <v>20</v>
      </c>
    </row>
    <row r="547" spans="1:15" ht="30" x14ac:dyDescent="0.25">
      <c r="A547" s="55" t="s">
        <v>123</v>
      </c>
      <c r="B547" s="24" t="s">
        <v>562</v>
      </c>
      <c r="C547" s="79">
        <f t="shared" si="192"/>
        <v>529</v>
      </c>
      <c r="D547" s="65" t="s">
        <v>1417</v>
      </c>
      <c r="E547" s="80" t="s">
        <v>1591</v>
      </c>
      <c r="F547" s="85">
        <v>43557</v>
      </c>
      <c r="G547" s="81" t="str">
        <f t="shared" si="193"/>
        <v>01-13/0529</v>
      </c>
      <c r="H547" s="5" t="str">
        <f>SUBSTITUTE(фильтр!I544, "про,", "")</f>
        <v xml:space="preserve"> надання, інформації-, моніторинг, </v>
      </c>
      <c r="I547" s="1" t="s">
        <v>15</v>
      </c>
      <c r="J547" s="47" t="s">
        <v>124</v>
      </c>
      <c r="K547" s="83" t="str">
        <f t="shared" si="194"/>
        <v>Департамент АПР Сумської ОДА</v>
      </c>
      <c r="L547" s="84">
        <f t="shared" si="195"/>
        <v>43558</v>
      </c>
      <c r="M547" s="82"/>
      <c r="N547" s="4" t="s">
        <v>20</v>
      </c>
      <c r="O547" s="4" t="s">
        <v>20</v>
      </c>
    </row>
    <row r="548" spans="1:15" ht="30" x14ac:dyDescent="0.25">
      <c r="A548" s="55" t="s">
        <v>1186</v>
      </c>
      <c r="B548" s="24" t="s">
        <v>563</v>
      </c>
      <c r="C548" s="79">
        <f t="shared" si="192"/>
        <v>530</v>
      </c>
      <c r="D548" s="65" t="s">
        <v>1417</v>
      </c>
      <c r="E548" s="80" t="s">
        <v>1592</v>
      </c>
      <c r="F548" s="85">
        <v>43557</v>
      </c>
      <c r="G548" s="81" t="str">
        <f t="shared" si="193"/>
        <v>01-11/0530</v>
      </c>
      <c r="H548" s="5" t="str">
        <f>SUBSTITUTE(фильтр!I545, "про,", "")</f>
        <v xml:space="preserve"> інвестиційні, проекти</v>
      </c>
      <c r="I548" s="1" t="s">
        <v>15</v>
      </c>
      <c r="J548" s="47" t="s">
        <v>124</v>
      </c>
      <c r="K548" s="83" t="str">
        <f t="shared" si="194"/>
        <v>Департамент АПР Сумської ОДА</v>
      </c>
      <c r="L548" s="84">
        <f t="shared" si="195"/>
        <v>43558</v>
      </c>
      <c r="M548" s="82"/>
      <c r="N548" s="4" t="s">
        <v>20</v>
      </c>
      <c r="O548" s="4" t="s">
        <v>20</v>
      </c>
    </row>
    <row r="549" spans="1:15" ht="30" x14ac:dyDescent="0.25">
      <c r="A549" s="55" t="s">
        <v>1186</v>
      </c>
      <c r="B549" s="24" t="s">
        <v>564</v>
      </c>
      <c r="C549" s="79">
        <f t="shared" si="192"/>
        <v>531</v>
      </c>
      <c r="D549" s="65" t="s">
        <v>1417</v>
      </c>
      <c r="E549" s="80" t="s">
        <v>1593</v>
      </c>
      <c r="F549" s="85">
        <v>43557</v>
      </c>
      <c r="G549" s="81" t="str">
        <f t="shared" si="193"/>
        <v>01-11/0531</v>
      </c>
      <c r="H549" s="5" t="str">
        <f>SUBSTITUTE(фильтр!I546, "про,", "")</f>
        <v xml:space="preserve"> будівництво, об'ектів, зберігання, зерна</v>
      </c>
      <c r="I549" s="1" t="s">
        <v>15</v>
      </c>
      <c r="J549" s="47" t="s">
        <v>124</v>
      </c>
      <c r="K549" s="83" t="str">
        <f t="shared" si="194"/>
        <v>Департамент АПР Сумської ОДА</v>
      </c>
      <c r="L549" s="84">
        <f t="shared" si="195"/>
        <v>43558</v>
      </c>
      <c r="M549" s="82"/>
      <c r="N549" s="4" t="s">
        <v>20</v>
      </c>
      <c r="O549" s="4" t="s">
        <v>20</v>
      </c>
    </row>
    <row r="550" spans="1:15" ht="30" x14ac:dyDescent="0.25">
      <c r="A550" s="55" t="s">
        <v>1186</v>
      </c>
      <c r="B550" s="24" t="s">
        <v>565</v>
      </c>
      <c r="C550" s="79">
        <f t="shared" si="192"/>
        <v>532</v>
      </c>
      <c r="D550" s="65" t="s">
        <v>1417</v>
      </c>
      <c r="E550" s="80" t="s">
        <v>1200</v>
      </c>
      <c r="F550" s="85">
        <v>43557</v>
      </c>
      <c r="G550" s="81" t="str">
        <f t="shared" si="193"/>
        <v>01-11/0532</v>
      </c>
      <c r="H550" s="5" t="str">
        <f>SUBSTITUTE(фильтр!I547, "про,", "")</f>
        <v xml:space="preserve"> рівень, закупівельних, цін, на, молоко</v>
      </c>
      <c r="I550" s="1" t="s">
        <v>15</v>
      </c>
      <c r="J550" s="47" t="s">
        <v>124</v>
      </c>
      <c r="K550" s="83" t="str">
        <f t="shared" si="194"/>
        <v>Департамент АПР Сумської ОДА</v>
      </c>
      <c r="L550" s="84">
        <f t="shared" si="195"/>
        <v>43558</v>
      </c>
      <c r="M550" s="82"/>
      <c r="N550" s="4" t="s">
        <v>20</v>
      </c>
      <c r="O550" s="4" t="s">
        <v>20</v>
      </c>
    </row>
    <row r="551" spans="1:15" ht="30" x14ac:dyDescent="0.25">
      <c r="A551" s="55" t="s">
        <v>287</v>
      </c>
      <c r="B551" s="24" t="s">
        <v>566</v>
      </c>
      <c r="C551" s="79">
        <f t="shared" si="192"/>
        <v>533</v>
      </c>
      <c r="D551" s="65" t="s">
        <v>1417</v>
      </c>
      <c r="E551" s="80" t="s">
        <v>1594</v>
      </c>
      <c r="F551" s="85">
        <v>43557</v>
      </c>
      <c r="G551" s="81" t="str">
        <f t="shared" si="193"/>
        <v>01-15/0533</v>
      </c>
      <c r="H551" s="5" t="str">
        <f>SUBSTITUTE(фильтр!I548, "про,", "")</f>
        <v xml:space="preserve"> використання, земельних, ділянок</v>
      </c>
      <c r="I551" s="1" t="s">
        <v>15</v>
      </c>
      <c r="J551" s="47" t="s">
        <v>124</v>
      </c>
      <c r="K551" s="83" t="str">
        <f t="shared" si="194"/>
        <v>Департамент АПР Сумської ОДА</v>
      </c>
      <c r="L551" s="84">
        <f t="shared" si="195"/>
        <v>43558</v>
      </c>
      <c r="M551" s="82"/>
      <c r="N551" s="4" t="s">
        <v>20</v>
      </c>
      <c r="O551" s="4" t="s">
        <v>20</v>
      </c>
    </row>
    <row r="552" spans="1:15" ht="30" x14ac:dyDescent="0.25">
      <c r="A552" s="55" t="s">
        <v>23</v>
      </c>
      <c r="B552" s="24" t="s">
        <v>567</v>
      </c>
      <c r="C552" s="79">
        <f t="shared" si="192"/>
        <v>534</v>
      </c>
      <c r="D552" s="65" t="s">
        <v>1417</v>
      </c>
      <c r="E552" s="80" t="s">
        <v>1592</v>
      </c>
      <c r="F552" s="85">
        <v>43557</v>
      </c>
      <c r="G552" s="81" t="str">
        <f t="shared" si="193"/>
        <v>01-16/0534</v>
      </c>
      <c r="H552" s="5" t="str">
        <f>SUBSTITUTE(фильтр!I549, "про,", "")</f>
        <v xml:space="preserve"> інвестиційні, проекти</v>
      </c>
      <c r="I552" s="1" t="s">
        <v>15</v>
      </c>
      <c r="J552" s="47" t="s">
        <v>124</v>
      </c>
      <c r="K552" s="83" t="str">
        <f t="shared" si="194"/>
        <v>Департамент АПР Сумської ОДА</v>
      </c>
      <c r="L552" s="84">
        <f t="shared" si="195"/>
        <v>43558</v>
      </c>
      <c r="M552" s="82"/>
      <c r="N552" s="4" t="s">
        <v>20</v>
      </c>
      <c r="O552" s="4" t="s">
        <v>20</v>
      </c>
    </row>
    <row r="553" spans="1:15" ht="30" x14ac:dyDescent="0.25">
      <c r="A553" s="55" t="s">
        <v>1186</v>
      </c>
      <c r="B553" s="24" t="s">
        <v>568</v>
      </c>
      <c r="C553" s="79">
        <f t="shared" si="192"/>
        <v>535</v>
      </c>
      <c r="D553" s="65" t="s">
        <v>1417</v>
      </c>
      <c r="E553" s="80" t="s">
        <v>1469</v>
      </c>
      <c r="F553" s="85">
        <v>43558</v>
      </c>
      <c r="G553" s="81" t="str">
        <f t="shared" si="193"/>
        <v>01-11/0535</v>
      </c>
      <c r="H553" s="5" t="str">
        <f>SUBSTITUTE(фильтр!I550, "про,", "")</f>
        <v>фактичних, витрат, на, ВПР</v>
      </c>
      <c r="I553" s="1" t="s">
        <v>15</v>
      </c>
      <c r="J553" s="47" t="s">
        <v>124</v>
      </c>
      <c r="K553" s="83" t="str">
        <f t="shared" si="194"/>
        <v>Департамент АПР Сумської ОДА</v>
      </c>
      <c r="L553" s="84">
        <f t="shared" si="195"/>
        <v>43559</v>
      </c>
      <c r="M553" s="82"/>
      <c r="N553" s="4" t="s">
        <v>20</v>
      </c>
      <c r="O553" s="4" t="s">
        <v>20</v>
      </c>
    </row>
    <row r="554" spans="1:15" ht="30" x14ac:dyDescent="0.25">
      <c r="A554" s="55" t="s">
        <v>1186</v>
      </c>
      <c r="B554" s="24" t="s">
        <v>569</v>
      </c>
      <c r="C554" s="79">
        <f t="shared" si="192"/>
        <v>536</v>
      </c>
      <c r="D554" s="65" t="s">
        <v>1417</v>
      </c>
      <c r="E554" s="80" t="s">
        <v>1595</v>
      </c>
      <c r="F554" s="85">
        <v>43559</v>
      </c>
      <c r="G554" s="81" t="str">
        <f t="shared" si="193"/>
        <v>01-11/0536</v>
      </c>
      <c r="H554" s="5" t="str">
        <f>SUBSTITUTE(фильтр!I551, "про,", "")</f>
        <v xml:space="preserve"> надання, заходів</v>
      </c>
      <c r="I554" s="1" t="s">
        <v>15</v>
      </c>
      <c r="J554" s="47" t="s">
        <v>124</v>
      </c>
      <c r="K554" s="83" t="str">
        <f t="shared" si="194"/>
        <v>Департамент АПР Сумської ОДА</v>
      </c>
      <c r="L554" s="84">
        <f t="shared" si="195"/>
        <v>43560</v>
      </c>
      <c r="M554" s="82"/>
      <c r="N554" s="4" t="s">
        <v>20</v>
      </c>
      <c r="O554" s="4" t="s">
        <v>20</v>
      </c>
    </row>
    <row r="555" spans="1:15" ht="45" x14ac:dyDescent="0.25">
      <c r="A555" s="55" t="s">
        <v>23</v>
      </c>
      <c r="B555" s="24" t="s">
        <v>570</v>
      </c>
      <c r="C555" s="79">
        <f t="shared" si="192"/>
        <v>537</v>
      </c>
      <c r="D555" s="65" t="s">
        <v>1417</v>
      </c>
      <c r="E555" s="80" t="s">
        <v>1596</v>
      </c>
      <c r="F555" s="85">
        <v>43559</v>
      </c>
      <c r="G555" s="81" t="str">
        <f t="shared" si="193"/>
        <v>01-16/0537</v>
      </c>
      <c r="H555" s="5" t="str">
        <f>SUBSTITUTE(фильтр!I552, "про,", "")</f>
        <v xml:space="preserve"> стан, виконання, Заходів, легілізації, з/плати, в, установах</v>
      </c>
      <c r="I555" s="1" t="s">
        <v>15</v>
      </c>
      <c r="J555" s="47" t="s">
        <v>124</v>
      </c>
      <c r="K555" s="83" t="str">
        <f t="shared" si="194"/>
        <v>Департамент АПР Сумської ОДА</v>
      </c>
      <c r="L555" s="84">
        <f t="shared" si="195"/>
        <v>43560</v>
      </c>
      <c r="M555" s="82"/>
      <c r="N555" s="4" t="s">
        <v>20</v>
      </c>
      <c r="O555" s="4" t="s">
        <v>20</v>
      </c>
    </row>
    <row r="556" spans="1:15" ht="30" x14ac:dyDescent="0.25">
      <c r="A556" s="26" t="s">
        <v>23</v>
      </c>
      <c r="B556" s="24" t="s">
        <v>571</v>
      </c>
      <c r="C556" s="79">
        <f t="shared" si="192"/>
        <v>538</v>
      </c>
      <c r="D556" s="65" t="s">
        <v>1417</v>
      </c>
      <c r="E556" s="80" t="s">
        <v>1597</v>
      </c>
      <c r="F556" s="85">
        <v>43559</v>
      </c>
      <c r="G556" s="81" t="str">
        <f t="shared" si="193"/>
        <v>01-16/0538</v>
      </c>
      <c r="H556" s="5" t="str">
        <f>SUBSTITUTE(фильтр!I553, "про,", "")</f>
        <v>квартального, звіту, , місцевому, бюджету</v>
      </c>
      <c r="I556" s="1" t="s">
        <v>15</v>
      </c>
      <c r="J556" s="47" t="s">
        <v>124</v>
      </c>
      <c r="K556" s="83" t="str">
        <f t="shared" si="194"/>
        <v>Департамент АПР Сумської ОДА</v>
      </c>
      <c r="L556" s="84">
        <f t="shared" si="195"/>
        <v>43560</v>
      </c>
      <c r="M556" s="82"/>
      <c r="N556" s="4" t="s">
        <v>20</v>
      </c>
      <c r="O556" s="4" t="s">
        <v>20</v>
      </c>
    </row>
    <row r="557" spans="1:15" ht="30" x14ac:dyDescent="0.25">
      <c r="A557" s="26" t="s">
        <v>23</v>
      </c>
      <c r="B557" s="24" t="s">
        <v>572</v>
      </c>
      <c r="C557" s="79">
        <f t="shared" si="192"/>
        <v>539</v>
      </c>
      <c r="D557" s="65" t="s">
        <v>1417</v>
      </c>
      <c r="E557" s="80" t="s">
        <v>1598</v>
      </c>
      <c r="F557" s="85">
        <v>43559</v>
      </c>
      <c r="G557" s="81" t="str">
        <f t="shared" si="193"/>
        <v>01-16/0539</v>
      </c>
      <c r="H557" s="5" t="str">
        <f>SUBSTITUTE(фильтр!I554, "про,", "")</f>
        <v>квартального, звіту, держвному, бюджету</v>
      </c>
      <c r="I557" s="1" t="s">
        <v>15</v>
      </c>
      <c r="J557" s="47" t="s">
        <v>124</v>
      </c>
      <c r="K557" s="83" t="str">
        <f t="shared" si="194"/>
        <v>Департамент АПР Сумської ОДА</v>
      </c>
      <c r="L557" s="84">
        <f t="shared" si="195"/>
        <v>43560</v>
      </c>
      <c r="M557" s="82"/>
      <c r="N557" s="4" t="s">
        <v>20</v>
      </c>
      <c r="O557" s="4" t="s">
        <v>20</v>
      </c>
    </row>
    <row r="558" spans="1:15" ht="30" x14ac:dyDescent="0.25">
      <c r="A558" s="55" t="s">
        <v>23</v>
      </c>
      <c r="B558" s="24" t="s">
        <v>573</v>
      </c>
      <c r="C558" s="79">
        <f t="shared" si="192"/>
        <v>540</v>
      </c>
      <c r="D558" s="65" t="s">
        <v>1417</v>
      </c>
      <c r="E558" s="80" t="s">
        <v>1599</v>
      </c>
      <c r="F558" s="85">
        <v>43559</v>
      </c>
      <c r="G558" s="81" t="str">
        <f t="shared" si="193"/>
        <v>01-16/0540</v>
      </c>
      <c r="H558" s="5" t="str">
        <f>SUBSTITUTE(фильтр!I555, "про,", "")</f>
        <v xml:space="preserve"> відновлення, відшкодованої, суми</v>
      </c>
      <c r="I558" s="1" t="s">
        <v>15</v>
      </c>
      <c r="J558" s="47" t="s">
        <v>124</v>
      </c>
      <c r="K558" s="83" t="str">
        <f t="shared" si="194"/>
        <v>Департамент АПР Сумської ОДА</v>
      </c>
      <c r="L558" s="84">
        <f t="shared" si="195"/>
        <v>43560</v>
      </c>
      <c r="M558" s="82"/>
      <c r="N558" s="4" t="s">
        <v>20</v>
      </c>
      <c r="O558" s="4" t="s">
        <v>20</v>
      </c>
    </row>
    <row r="559" spans="1:15" ht="30" x14ac:dyDescent="0.25">
      <c r="A559" s="55" t="s">
        <v>23</v>
      </c>
      <c r="B559" s="24" t="s">
        <v>574</v>
      </c>
      <c r="C559" s="79">
        <f t="shared" si="192"/>
        <v>541</v>
      </c>
      <c r="D559" s="65" t="s">
        <v>1417</v>
      </c>
      <c r="E559" s="80" t="s">
        <v>1428</v>
      </c>
      <c r="F559" s="85">
        <v>43559</v>
      </c>
      <c r="G559" s="81" t="str">
        <f t="shared" si="193"/>
        <v>01-16/0541</v>
      </c>
      <c r="H559" s="5" t="str">
        <f>SUBSTITUTE(фильтр!I556, "про,", "")</f>
        <v xml:space="preserve"> визначення, державних, інтересів</v>
      </c>
      <c r="I559" s="1" t="s">
        <v>15</v>
      </c>
      <c r="J559" s="47" t="s">
        <v>124</v>
      </c>
      <c r="K559" s="83" t="str">
        <f t="shared" si="194"/>
        <v>Департамент АПР Сумської ОДА</v>
      </c>
      <c r="L559" s="84">
        <f t="shared" si="195"/>
        <v>43560</v>
      </c>
      <c r="M559" s="82"/>
      <c r="N559" s="4" t="s">
        <v>20</v>
      </c>
      <c r="O559" s="4" t="s">
        <v>20</v>
      </c>
    </row>
    <row r="560" spans="1:15" ht="30" x14ac:dyDescent="0.25">
      <c r="A560" s="55" t="s">
        <v>122</v>
      </c>
      <c r="B560" s="24" t="s">
        <v>575</v>
      </c>
      <c r="C560" s="79">
        <f t="shared" si="192"/>
        <v>542</v>
      </c>
      <c r="D560" s="65" t="s">
        <v>1417</v>
      </c>
      <c r="E560" s="80" t="s">
        <v>1191</v>
      </c>
      <c r="F560" s="85">
        <v>43559</v>
      </c>
      <c r="G560" s="81" t="str">
        <f t="shared" si="193"/>
        <v>01-18/0542</v>
      </c>
      <c r="H560" s="5" t="str">
        <f>SUBSTITUTE(фильтр!I557, "про,", "")</f>
        <v xml:space="preserve"> надання, інформації</v>
      </c>
      <c r="I560" s="1" t="s">
        <v>15</v>
      </c>
      <c r="J560" s="47" t="s">
        <v>124</v>
      </c>
      <c r="K560" s="83" t="str">
        <f t="shared" si="194"/>
        <v>Департамент АПР Сумської ОДА</v>
      </c>
      <c r="L560" s="84">
        <f t="shared" si="195"/>
        <v>43560</v>
      </c>
      <c r="M560" s="82"/>
      <c r="N560" s="4" t="s">
        <v>20</v>
      </c>
      <c r="O560" s="4" t="s">
        <v>20</v>
      </c>
    </row>
    <row r="561" spans="1:15" ht="30" x14ac:dyDescent="0.25">
      <c r="A561" s="55" t="s">
        <v>122</v>
      </c>
      <c r="B561" s="24" t="s">
        <v>576</v>
      </c>
      <c r="C561" s="79">
        <f t="shared" si="192"/>
        <v>543</v>
      </c>
      <c r="D561" s="65" t="s">
        <v>1417</v>
      </c>
      <c r="E561" s="80" t="s">
        <v>1600</v>
      </c>
      <c r="F561" s="85">
        <v>43559</v>
      </c>
      <c r="G561" s="81" t="str">
        <f t="shared" si="193"/>
        <v>01-18/0543</v>
      </c>
      <c r="H561" s="5" t="str">
        <f>SUBSTITUTE(фильтр!I558, "про,", "")</f>
        <v>, ,  повернення, коштів, в, бюджет</v>
      </c>
      <c r="I561" s="1" t="s">
        <v>15</v>
      </c>
      <c r="J561" s="47" t="s">
        <v>124</v>
      </c>
      <c r="K561" s="83" t="str">
        <f t="shared" si="194"/>
        <v>Департамент АПР Сумської ОДА</v>
      </c>
      <c r="L561" s="84">
        <f t="shared" si="195"/>
        <v>43560</v>
      </c>
      <c r="M561" s="82"/>
      <c r="N561" s="4" t="s">
        <v>20</v>
      </c>
      <c r="O561" s="4" t="s">
        <v>20</v>
      </c>
    </row>
    <row r="562" spans="1:15" ht="45" x14ac:dyDescent="0.25">
      <c r="A562" s="55" t="s">
        <v>1186</v>
      </c>
      <c r="B562" s="24" t="s">
        <v>577</v>
      </c>
      <c r="C562" s="79">
        <f t="shared" si="192"/>
        <v>544</v>
      </c>
      <c r="D562" s="65" t="s">
        <v>1417</v>
      </c>
      <c r="E562" s="80" t="s">
        <v>1199</v>
      </c>
      <c r="F562" s="85">
        <v>43559</v>
      </c>
      <c r="G562" s="81" t="str">
        <f t="shared" si="193"/>
        <v>01-11/0544</v>
      </c>
      <c r="H562" s="5" t="str">
        <f>SUBSTITUTE(фильтр!I559, "про,", "")</f>
        <v xml:space="preserve"> оцінку, ресурсного, наповнення, регіональних, ринків</v>
      </c>
      <c r="I562" s="1" t="s">
        <v>15</v>
      </c>
      <c r="J562" s="47" t="s">
        <v>124</v>
      </c>
      <c r="K562" s="83" t="str">
        <f t="shared" si="194"/>
        <v>Департамент АПР Сумської ОДА</v>
      </c>
      <c r="L562" s="84">
        <f t="shared" si="195"/>
        <v>43560</v>
      </c>
      <c r="M562" s="82"/>
      <c r="N562" s="4" t="s">
        <v>20</v>
      </c>
      <c r="O562" s="4" t="s">
        <v>20</v>
      </c>
    </row>
    <row r="563" spans="1:15" ht="30" x14ac:dyDescent="0.25">
      <c r="A563" s="55" t="s">
        <v>122</v>
      </c>
      <c r="B563" s="24" t="s">
        <v>578</v>
      </c>
      <c r="C563" s="79">
        <f t="shared" si="192"/>
        <v>545</v>
      </c>
      <c r="D563" s="65" t="s">
        <v>1417</v>
      </c>
      <c r="E563" s="80" t="s">
        <v>1602</v>
      </c>
      <c r="F563" s="85">
        <v>43559</v>
      </c>
      <c r="G563" s="81" t="str">
        <f t="shared" si="193"/>
        <v>01-18/0545</v>
      </c>
      <c r="H563" s="5" t="str">
        <f>SUBSTITUTE(фильтр!I560, "про,", "")</f>
        <v>довідка, видана, Барсуковій, Г.В.</v>
      </c>
      <c r="I563" s="1" t="s">
        <v>15</v>
      </c>
      <c r="J563" s="47" t="s">
        <v>124</v>
      </c>
      <c r="K563" s="83" t="str">
        <f t="shared" si="194"/>
        <v>Департамент АПР Сумської ОДА</v>
      </c>
      <c r="L563" s="84">
        <f t="shared" si="195"/>
        <v>43560</v>
      </c>
      <c r="M563" s="82"/>
      <c r="N563" s="4" t="s">
        <v>20</v>
      </c>
      <c r="O563" s="4" t="s">
        <v>20</v>
      </c>
    </row>
    <row r="564" spans="1:15" ht="30" x14ac:dyDescent="0.25">
      <c r="A564" s="55" t="s">
        <v>122</v>
      </c>
      <c r="B564" s="24" t="s">
        <v>579</v>
      </c>
      <c r="C564" s="79">
        <f t="shared" si="192"/>
        <v>546</v>
      </c>
      <c r="D564" s="65" t="s">
        <v>1417</v>
      </c>
      <c r="E564" s="80" t="s">
        <v>1601</v>
      </c>
      <c r="F564" s="85">
        <v>43559</v>
      </c>
      <c r="G564" s="81" t="str">
        <f t="shared" si="193"/>
        <v>01-18/0546</v>
      </c>
      <c r="H564" s="5" t="str">
        <f>SUBSTITUTE(фильтр!I561, "про,", "")</f>
        <v>довідка, видана, Червяк, Л.М.</v>
      </c>
      <c r="I564" s="1" t="s">
        <v>15</v>
      </c>
      <c r="J564" s="47" t="s">
        <v>124</v>
      </c>
      <c r="K564" s="83" t="str">
        <f t="shared" si="194"/>
        <v>Департамент АПР Сумської ОДА</v>
      </c>
      <c r="L564" s="84">
        <f t="shared" si="195"/>
        <v>43560</v>
      </c>
      <c r="M564" s="82"/>
      <c r="N564" s="4" t="s">
        <v>20</v>
      </c>
      <c r="O564" s="4" t="s">
        <v>20</v>
      </c>
    </row>
    <row r="565" spans="1:15" ht="30" x14ac:dyDescent="0.25">
      <c r="A565" s="55" t="s">
        <v>122</v>
      </c>
      <c r="B565" s="24" t="s">
        <v>580</v>
      </c>
      <c r="C565" s="79">
        <f t="shared" si="192"/>
        <v>547</v>
      </c>
      <c r="D565" s="65" t="s">
        <v>1417</v>
      </c>
      <c r="E565" s="80" t="s">
        <v>1603</v>
      </c>
      <c r="F565" s="85">
        <v>43559</v>
      </c>
      <c r="G565" s="81" t="str">
        <f t="shared" si="193"/>
        <v>01-18/0547</v>
      </c>
      <c r="H565" s="5" t="str">
        <f>SUBSTITUTE(фильтр!I562, "про,", "")</f>
        <v>довідка, видана, Касяну, О.І.</v>
      </c>
      <c r="I565" s="1" t="s">
        <v>15</v>
      </c>
      <c r="J565" s="47" t="s">
        <v>124</v>
      </c>
      <c r="K565" s="83" t="str">
        <f t="shared" si="194"/>
        <v>Департамент АПР Сумської ОДА</v>
      </c>
      <c r="L565" s="84">
        <f t="shared" si="195"/>
        <v>43560</v>
      </c>
      <c r="M565" s="82"/>
      <c r="N565" s="4" t="s">
        <v>20</v>
      </c>
      <c r="O565" s="4" t="s">
        <v>20</v>
      </c>
    </row>
    <row r="566" spans="1:15" ht="30" x14ac:dyDescent="0.25">
      <c r="A566" s="55" t="s">
        <v>23</v>
      </c>
      <c r="B566" s="24" t="s">
        <v>581</v>
      </c>
      <c r="C566" s="79">
        <f t="shared" si="192"/>
        <v>548</v>
      </c>
      <c r="D566" s="65" t="s">
        <v>1417</v>
      </c>
      <c r="E566" s="56" t="s">
        <v>1604</v>
      </c>
      <c r="F566" s="85">
        <v>43559</v>
      </c>
      <c r="G566" s="81" t="str">
        <f t="shared" si="193"/>
        <v>01-16/0548</v>
      </c>
      <c r="H566" s="5" t="str">
        <f>SUBSTITUTE(фильтр!I563, "про,", "")</f>
        <v>перелік, нормативних, актів</v>
      </c>
      <c r="I566" s="1" t="s">
        <v>15</v>
      </c>
      <c r="J566" s="47" t="s">
        <v>124</v>
      </c>
      <c r="K566" s="83" t="str">
        <f t="shared" si="194"/>
        <v>Департамент АПР Сумської ОДА</v>
      </c>
      <c r="L566" s="84">
        <f t="shared" si="195"/>
        <v>43560</v>
      </c>
      <c r="M566" s="82"/>
      <c r="N566" s="4" t="s">
        <v>20</v>
      </c>
      <c r="O566" s="4" t="s">
        <v>20</v>
      </c>
    </row>
    <row r="567" spans="1:15" ht="30" x14ac:dyDescent="0.25">
      <c r="A567" s="55" t="s">
        <v>123</v>
      </c>
      <c r="B567" s="24" t="s">
        <v>582</v>
      </c>
      <c r="C567" s="79">
        <f t="shared" ref="C567:C571" si="196">C566+1</f>
        <v>549</v>
      </c>
      <c r="D567" s="65" t="s">
        <v>1417</v>
      </c>
      <c r="E567" s="56" t="s">
        <v>1605</v>
      </c>
      <c r="F567" s="85">
        <v>43560</v>
      </c>
      <c r="G567" s="81" t="str">
        <f t="shared" ref="G567:G571" si="197">(A567&amp;"/"&amp;B567)</f>
        <v>01-13/0549</v>
      </c>
      <c r="H567" s="5" t="str">
        <f>SUBSTITUTE(фильтр!I564, "про,", "")</f>
        <v xml:space="preserve"> подання, е-декларація</v>
      </c>
      <c r="I567" s="1" t="s">
        <v>15</v>
      </c>
      <c r="J567" s="47" t="s">
        <v>124</v>
      </c>
      <c r="K567" s="83" t="str">
        <f t="shared" ref="K567:K571" si="198">J567</f>
        <v>Департамент АПР Сумської ОДА</v>
      </c>
      <c r="L567" s="84">
        <f t="shared" ref="L567:L571" si="199">F567+1</f>
        <v>43561</v>
      </c>
      <c r="M567" s="82"/>
      <c r="N567" s="4" t="s">
        <v>20</v>
      </c>
      <c r="O567" s="4" t="s">
        <v>20</v>
      </c>
    </row>
    <row r="568" spans="1:15" ht="30" x14ac:dyDescent="0.25">
      <c r="A568" s="55" t="s">
        <v>123</v>
      </c>
      <c r="B568" s="24" t="s">
        <v>583</v>
      </c>
      <c r="C568" s="79">
        <f t="shared" si="196"/>
        <v>550</v>
      </c>
      <c r="D568" s="65" t="s">
        <v>1417</v>
      </c>
      <c r="E568" s="56" t="s">
        <v>1606</v>
      </c>
      <c r="F568" s="85">
        <v>43560</v>
      </c>
      <c r="G568" s="81" t="str">
        <f t="shared" si="197"/>
        <v>01-13/0550</v>
      </c>
      <c r="H568" s="5" t="str">
        <f>SUBSTITUTE(фильтр!I565, "про,", "")</f>
        <v xml:space="preserve"> надання, звітної, інформації</v>
      </c>
      <c r="I568" s="1" t="s">
        <v>15</v>
      </c>
      <c r="J568" s="47" t="s">
        <v>124</v>
      </c>
      <c r="K568" s="83" t="str">
        <f t="shared" si="198"/>
        <v>Департамент АПР Сумської ОДА</v>
      </c>
      <c r="L568" s="84">
        <f t="shared" si="199"/>
        <v>43561</v>
      </c>
      <c r="M568" s="82"/>
      <c r="N568" s="4" t="s">
        <v>20</v>
      </c>
      <c r="O568" s="4" t="s">
        <v>20</v>
      </c>
    </row>
    <row r="569" spans="1:15" ht="30" x14ac:dyDescent="0.25">
      <c r="A569" s="55" t="s">
        <v>123</v>
      </c>
      <c r="B569" s="24" t="s">
        <v>584</v>
      </c>
      <c r="C569" s="79">
        <f t="shared" si="196"/>
        <v>551</v>
      </c>
      <c r="D569" s="65" t="s">
        <v>1417</v>
      </c>
      <c r="E569" s="56" t="s">
        <v>1191</v>
      </c>
      <c r="F569" s="85">
        <v>43560</v>
      </c>
      <c r="G569" s="81" t="str">
        <f t="shared" si="197"/>
        <v>01-13/0551</v>
      </c>
      <c r="H569" s="5" t="str">
        <f>SUBSTITUTE(фильтр!I566, "про,", "")</f>
        <v xml:space="preserve"> надання, інформації</v>
      </c>
      <c r="I569" s="1" t="s">
        <v>15</v>
      </c>
      <c r="J569" s="47" t="s">
        <v>124</v>
      </c>
      <c r="K569" s="83" t="str">
        <f t="shared" si="198"/>
        <v>Департамент АПР Сумської ОДА</v>
      </c>
      <c r="L569" s="84">
        <f t="shared" si="199"/>
        <v>43561</v>
      </c>
      <c r="M569" s="82"/>
      <c r="N569" s="4" t="s">
        <v>20</v>
      </c>
      <c r="O569" s="4" t="s">
        <v>20</v>
      </c>
    </row>
    <row r="570" spans="1:15" ht="30" x14ac:dyDescent="0.25">
      <c r="A570" s="55" t="s">
        <v>23</v>
      </c>
      <c r="B570" s="24" t="s">
        <v>585</v>
      </c>
      <c r="C570" s="79">
        <f t="shared" si="196"/>
        <v>552</v>
      </c>
      <c r="D570" s="65" t="s">
        <v>1417</v>
      </c>
      <c r="E570" s="56" t="s">
        <v>1191</v>
      </c>
      <c r="F570" s="85">
        <v>43560</v>
      </c>
      <c r="G570" s="81" t="str">
        <f t="shared" si="197"/>
        <v>01-16/0552</v>
      </c>
      <c r="H570" s="5" t="str">
        <f>SUBSTITUTE(фильтр!I567, "про,", "")</f>
        <v xml:space="preserve"> надання, інформації</v>
      </c>
      <c r="I570" s="1" t="s">
        <v>15</v>
      </c>
      <c r="J570" s="47" t="s">
        <v>124</v>
      </c>
      <c r="K570" s="83" t="str">
        <f t="shared" si="198"/>
        <v>Департамент АПР Сумської ОДА</v>
      </c>
      <c r="L570" s="84">
        <f t="shared" si="199"/>
        <v>43561</v>
      </c>
      <c r="M570" s="82"/>
      <c r="N570" s="4" t="s">
        <v>20</v>
      </c>
      <c r="O570" s="4" t="s">
        <v>20</v>
      </c>
    </row>
    <row r="571" spans="1:15" ht="30" x14ac:dyDescent="0.25">
      <c r="A571" s="26" t="s">
        <v>287</v>
      </c>
      <c r="B571" s="24" t="s">
        <v>586</v>
      </c>
      <c r="C571" s="79">
        <f t="shared" si="196"/>
        <v>553</v>
      </c>
      <c r="D571" s="65" t="s">
        <v>1417</v>
      </c>
      <c r="E571" s="56" t="s">
        <v>1239</v>
      </c>
      <c r="F571" s="85">
        <v>43560</v>
      </c>
      <c r="G571" s="81" t="str">
        <f t="shared" si="197"/>
        <v>01-15/0553</v>
      </c>
      <c r="H571" s="5" t="str">
        <f>SUBSTITUTE(фильтр!I568, "про,", "")</f>
        <v xml:space="preserve"> проведення, семінару</v>
      </c>
      <c r="I571" s="1" t="s">
        <v>15</v>
      </c>
      <c r="J571" s="47" t="s">
        <v>124</v>
      </c>
      <c r="K571" s="83" t="str">
        <f t="shared" si="198"/>
        <v>Департамент АПР Сумської ОДА</v>
      </c>
      <c r="L571" s="84">
        <f t="shared" si="199"/>
        <v>43561</v>
      </c>
      <c r="M571" s="82"/>
      <c r="N571" s="4" t="s">
        <v>20</v>
      </c>
      <c r="O571" s="4" t="s">
        <v>20</v>
      </c>
    </row>
    <row r="572" spans="1:15" ht="45" x14ac:dyDescent="0.25">
      <c r="A572" s="55" t="s">
        <v>287</v>
      </c>
      <c r="B572" s="24" t="s">
        <v>587</v>
      </c>
      <c r="C572" s="79">
        <f t="shared" ref="C572:C573" si="200">C571+1</f>
        <v>554</v>
      </c>
      <c r="D572" s="65" t="s">
        <v>1417</v>
      </c>
      <c r="E572" s="56" t="s">
        <v>1607</v>
      </c>
      <c r="F572" s="85">
        <v>43560</v>
      </c>
      <c r="G572" s="81" t="str">
        <f t="shared" ref="G572:G573" si="201">(A572&amp;"/"&amp;B572)</f>
        <v>01-15/0554</v>
      </c>
      <c r="H572" s="5" t="str">
        <f>SUBSTITUTE(фильтр!I569, "про,", "")</f>
        <v>реалізації, сг, техніки, для, ведення, аграрного, бізнесу</v>
      </c>
      <c r="I572" s="1" t="s">
        <v>15</v>
      </c>
      <c r="J572" s="47" t="s">
        <v>124</v>
      </c>
      <c r="K572" s="83" t="str">
        <f t="shared" ref="K572:K573" si="202">J572</f>
        <v>Департамент АПР Сумської ОДА</v>
      </c>
      <c r="L572" s="84">
        <f t="shared" ref="L572:L573" si="203">F572+1</f>
        <v>43561</v>
      </c>
      <c r="M572" s="82"/>
      <c r="N572" s="4" t="s">
        <v>20</v>
      </c>
      <c r="O572" s="4" t="s">
        <v>20</v>
      </c>
    </row>
    <row r="573" spans="1:15" ht="60" x14ac:dyDescent="0.25">
      <c r="A573" s="55" t="s">
        <v>23</v>
      </c>
      <c r="B573" s="24" t="s">
        <v>588</v>
      </c>
      <c r="C573" s="79">
        <f t="shared" si="200"/>
        <v>555</v>
      </c>
      <c r="D573" s="65" t="s">
        <v>1417</v>
      </c>
      <c r="E573" s="56" t="s">
        <v>1608</v>
      </c>
      <c r="F573" s="85">
        <v>43560</v>
      </c>
      <c r="G573" s="81" t="str">
        <f t="shared" si="201"/>
        <v>01-16/0555</v>
      </c>
      <c r="H573" s="5" t="str">
        <f>SUBSTITUTE(фильтр!I570, "про,", "")</f>
        <v xml:space="preserve"> надання, показників, ефективності, діяльності, керівни, цтва, РДА</v>
      </c>
      <c r="I573" s="1" t="s">
        <v>15</v>
      </c>
      <c r="J573" s="47" t="s">
        <v>124</v>
      </c>
      <c r="K573" s="83" t="str">
        <f t="shared" si="202"/>
        <v>Департамент АПР Сумської ОДА</v>
      </c>
      <c r="L573" s="84">
        <f t="shared" si="203"/>
        <v>43561</v>
      </c>
      <c r="M573" s="82"/>
      <c r="N573" s="4" t="s">
        <v>20</v>
      </c>
      <c r="O573" s="4" t="s">
        <v>20</v>
      </c>
    </row>
    <row r="574" spans="1:15" ht="45" x14ac:dyDescent="0.25">
      <c r="A574" s="55" t="s">
        <v>1186</v>
      </c>
      <c r="B574" s="24" t="s">
        <v>589</v>
      </c>
      <c r="C574" s="65">
        <f t="shared" ref="C574:C576" si="204">C573+1</f>
        <v>556</v>
      </c>
      <c r="D574" s="65" t="s">
        <v>1417</v>
      </c>
      <c r="E574" s="56" t="s">
        <v>1609</v>
      </c>
      <c r="F574" s="85">
        <v>43560</v>
      </c>
      <c r="G574" s="64" t="str">
        <f t="shared" ref="G574:G576" si="205">(A574&amp;"/"&amp;B574)</f>
        <v>01-11/0556</v>
      </c>
      <c r="H574" s="5" t="str">
        <f>SUBSTITUTE(фильтр!I571, "про,", "")</f>
        <v xml:space="preserve"> надання, інформації, з, обслуговуючих, кооперативів</v>
      </c>
      <c r="I574" s="1" t="s">
        <v>15</v>
      </c>
      <c r="J574" s="47" t="s">
        <v>124</v>
      </c>
      <c r="K574" s="16" t="str">
        <f t="shared" ref="K574:K576" si="206">J574</f>
        <v>Департамент АПР Сумської ОДА</v>
      </c>
      <c r="L574" s="67">
        <f t="shared" ref="L574:L576" si="207">F574+1</f>
        <v>43561</v>
      </c>
      <c r="M574" s="66"/>
      <c r="N574" s="4" t="s">
        <v>20</v>
      </c>
      <c r="O574" s="4" t="s">
        <v>20</v>
      </c>
    </row>
    <row r="575" spans="1:15" ht="45" x14ac:dyDescent="0.25">
      <c r="A575" s="55" t="s">
        <v>123</v>
      </c>
      <c r="B575" s="24" t="s">
        <v>590</v>
      </c>
      <c r="C575" s="65">
        <f t="shared" si="204"/>
        <v>557</v>
      </c>
      <c r="D575" s="65" t="s">
        <v>1417</v>
      </c>
      <c r="E575" s="56" t="s">
        <v>1610</v>
      </c>
      <c r="F575" s="85">
        <v>43563</v>
      </c>
      <c r="G575" s="64" t="str">
        <f t="shared" si="205"/>
        <v>01-13/0557</v>
      </c>
      <c r="H575" s="5" t="str">
        <f>SUBSTITUTE(фильтр!I572, "про,", "")</f>
        <v>прогнозні, показники, навчанню, , на, 2020, рік</v>
      </c>
      <c r="I575" s="1" t="s">
        <v>15</v>
      </c>
      <c r="J575" s="47" t="s">
        <v>124</v>
      </c>
      <c r="K575" s="16" t="str">
        <f t="shared" si="206"/>
        <v>Департамент АПР Сумської ОДА</v>
      </c>
      <c r="L575" s="67">
        <f t="shared" si="207"/>
        <v>43564</v>
      </c>
      <c r="M575" s="66"/>
      <c r="N575" s="4" t="s">
        <v>20</v>
      </c>
      <c r="O575" s="4" t="s">
        <v>20</v>
      </c>
    </row>
    <row r="576" spans="1:15" ht="30" x14ac:dyDescent="0.25">
      <c r="A576" s="55" t="s">
        <v>287</v>
      </c>
      <c r="B576" s="24" t="s">
        <v>591</v>
      </c>
      <c r="C576" s="65">
        <f t="shared" si="204"/>
        <v>558</v>
      </c>
      <c r="D576" s="65" t="s">
        <v>1417</v>
      </c>
      <c r="E576" s="56" t="s">
        <v>1191</v>
      </c>
      <c r="F576" s="85">
        <v>43563</v>
      </c>
      <c r="G576" s="64" t="str">
        <f t="shared" si="205"/>
        <v>01-15/0558</v>
      </c>
      <c r="H576" s="5" t="str">
        <f>SUBSTITUTE(фильтр!I573, "про,", "")</f>
        <v xml:space="preserve"> надання, інформації</v>
      </c>
      <c r="I576" s="1" t="s">
        <v>15</v>
      </c>
      <c r="J576" s="47" t="s">
        <v>124</v>
      </c>
      <c r="K576" s="16" t="str">
        <f t="shared" si="206"/>
        <v>Департамент АПР Сумської ОДА</v>
      </c>
      <c r="L576" s="67">
        <f t="shared" si="207"/>
        <v>43564</v>
      </c>
      <c r="M576" s="66"/>
      <c r="N576" s="4" t="s">
        <v>20</v>
      </c>
      <c r="O576" s="4" t="s">
        <v>20</v>
      </c>
    </row>
    <row r="577" spans="1:15" ht="30" x14ac:dyDescent="0.25">
      <c r="A577" s="55" t="s">
        <v>287</v>
      </c>
      <c r="B577" s="24" t="s">
        <v>592</v>
      </c>
      <c r="C577" s="65">
        <f t="shared" ref="C577:C578" si="208">C576+1</f>
        <v>559</v>
      </c>
      <c r="D577" s="65" t="s">
        <v>1417</v>
      </c>
      <c r="E577" s="56" t="s">
        <v>1611</v>
      </c>
      <c r="F577" s="85">
        <v>43563</v>
      </c>
      <c r="G577" s="64" t="str">
        <f t="shared" ref="G577:G578" si="209">(A577&amp;"/"&amp;B577)</f>
        <v>01-15/0559</v>
      </c>
      <c r="H577" s="5" t="str">
        <f>SUBSTITUTE(фильтр!I574, "про,", "")</f>
        <v xml:space="preserve"> внесення, змін, наказу, , МАПУ, №148</v>
      </c>
      <c r="I577" s="1" t="s">
        <v>15</v>
      </c>
      <c r="J577" s="47" t="s">
        <v>124</v>
      </c>
      <c r="K577" s="16" t="str">
        <f t="shared" ref="K577:K578" si="210">J577</f>
        <v>Департамент АПР Сумської ОДА</v>
      </c>
      <c r="L577" s="67">
        <f t="shared" ref="L577:L578" si="211">F577+1</f>
        <v>43564</v>
      </c>
      <c r="M577" s="66"/>
      <c r="N577" s="4" t="s">
        <v>20</v>
      </c>
      <c r="O577" s="4" t="s">
        <v>20</v>
      </c>
    </row>
    <row r="578" spans="1:15" ht="30" x14ac:dyDescent="0.25">
      <c r="A578" s="55" t="s">
        <v>123</v>
      </c>
      <c r="B578" s="24" t="s">
        <v>593</v>
      </c>
      <c r="C578" s="65">
        <f t="shared" si="208"/>
        <v>560</v>
      </c>
      <c r="D578" s="65" t="s">
        <v>1417</v>
      </c>
      <c r="E578" s="56" t="s">
        <v>1574</v>
      </c>
      <c r="F578" s="85">
        <v>43563</v>
      </c>
      <c r="G578" s="64" t="str">
        <f t="shared" si="209"/>
        <v>01-13/0560</v>
      </c>
      <c r="H578" s="5" t="str">
        <f>SUBSTITUTE(фильтр!I575, "про,", "")</f>
        <v xml:space="preserve"> виділення, коштів</v>
      </c>
      <c r="I578" s="1" t="s">
        <v>15</v>
      </c>
      <c r="J578" s="47" t="s">
        <v>124</v>
      </c>
      <c r="K578" s="16" t="str">
        <f t="shared" si="210"/>
        <v>Департамент АПР Сумської ОДА</v>
      </c>
      <c r="L578" s="67">
        <f t="shared" si="211"/>
        <v>43564</v>
      </c>
      <c r="M578" s="66"/>
      <c r="N578" s="4" t="s">
        <v>20</v>
      </c>
      <c r="O578" s="4" t="s">
        <v>20</v>
      </c>
    </row>
    <row r="579" spans="1:15" ht="30" x14ac:dyDescent="0.25">
      <c r="A579" s="55" t="s">
        <v>1186</v>
      </c>
      <c r="B579" s="24" t="s">
        <v>594</v>
      </c>
      <c r="C579" s="65">
        <f t="shared" ref="C579:C610" si="212">C578+1</f>
        <v>561</v>
      </c>
      <c r="D579" s="65" t="s">
        <v>1417</v>
      </c>
      <c r="E579" s="56" t="s">
        <v>1565</v>
      </c>
      <c r="F579" s="85">
        <v>43563</v>
      </c>
      <c r="G579" s="64" t="str">
        <f t="shared" ref="G579:G610" si="213">(A579&amp;"/"&amp;B579)</f>
        <v>01-11/0561</v>
      </c>
      <c r="H579" s="5" t="str">
        <f>SUBSTITUTE(фильтр!I576, "про,", "")</f>
        <v xml:space="preserve"> фактичні, витрати, на, ВПР</v>
      </c>
      <c r="I579" s="1" t="s">
        <v>15</v>
      </c>
      <c r="J579" s="47" t="s">
        <v>124</v>
      </c>
      <c r="K579" s="16" t="str">
        <f t="shared" ref="K579:K610" si="214">J579</f>
        <v>Департамент АПР Сумської ОДА</v>
      </c>
      <c r="L579" s="67">
        <f t="shared" ref="L579:L610" si="215">F579+1</f>
        <v>43564</v>
      </c>
      <c r="M579" s="66"/>
      <c r="N579" s="4" t="s">
        <v>20</v>
      </c>
      <c r="O579" s="4" t="s">
        <v>20</v>
      </c>
    </row>
    <row r="580" spans="1:15" ht="30" x14ac:dyDescent="0.25">
      <c r="A580" s="55" t="s">
        <v>123</v>
      </c>
      <c r="B580" s="24" t="s">
        <v>595</v>
      </c>
      <c r="C580" s="65">
        <f t="shared" si="212"/>
        <v>562</v>
      </c>
      <c r="D580" s="65" t="s">
        <v>1417</v>
      </c>
      <c r="E580" s="56" t="s">
        <v>1612</v>
      </c>
      <c r="F580" s="85">
        <v>43563</v>
      </c>
      <c r="G580" s="64" t="str">
        <f t="shared" si="213"/>
        <v>01-13/0562</v>
      </c>
      <c r="H580" s="5" t="str">
        <f>SUBSTITUTE(фильтр!I577, "про,", "")</f>
        <v xml:space="preserve"> фінансовий, звіт, , 1, квартал, 2019</v>
      </c>
      <c r="I580" s="1" t="s">
        <v>15</v>
      </c>
      <c r="J580" s="47" t="s">
        <v>124</v>
      </c>
      <c r="K580" s="16" t="str">
        <f t="shared" si="214"/>
        <v>Департамент АПР Сумської ОДА</v>
      </c>
      <c r="L580" s="67">
        <f t="shared" si="215"/>
        <v>43564</v>
      </c>
      <c r="M580" s="66"/>
      <c r="N580" s="4" t="s">
        <v>20</v>
      </c>
      <c r="O580" s="4" t="s">
        <v>20</v>
      </c>
    </row>
    <row r="581" spans="1:15" ht="45" x14ac:dyDescent="0.25">
      <c r="A581" s="55" t="s">
        <v>21</v>
      </c>
      <c r="B581" s="24" t="s">
        <v>596</v>
      </c>
      <c r="C581" s="65">
        <f t="shared" si="212"/>
        <v>563</v>
      </c>
      <c r="D581" s="65" t="s">
        <v>1417</v>
      </c>
      <c r="E581" s="56" t="s">
        <v>1457</v>
      </c>
      <c r="F581" s="85">
        <v>43563</v>
      </c>
      <c r="G581" s="64" t="str">
        <f t="shared" si="213"/>
        <v>01-17/0563</v>
      </c>
      <c r="H581" s="5" t="str">
        <f>SUBSTITUTE(фильтр!I578, "про,", "")</f>
        <v xml:space="preserve"> впровадження, результатів, наукових, досліджень</v>
      </c>
      <c r="I581" s="1" t="s">
        <v>15</v>
      </c>
      <c r="J581" s="47" t="s">
        <v>124</v>
      </c>
      <c r="K581" s="16" t="str">
        <f t="shared" si="214"/>
        <v>Департамент АПР Сумської ОДА</v>
      </c>
      <c r="L581" s="67">
        <f t="shared" si="215"/>
        <v>43564</v>
      </c>
      <c r="M581" s="66"/>
      <c r="N581" s="4" t="s">
        <v>20</v>
      </c>
      <c r="O581" s="4" t="s">
        <v>20</v>
      </c>
    </row>
    <row r="582" spans="1:15" ht="30" x14ac:dyDescent="0.25">
      <c r="A582" s="55" t="s">
        <v>123</v>
      </c>
      <c r="B582" s="24" t="s">
        <v>597</v>
      </c>
      <c r="C582" s="65">
        <f t="shared" si="212"/>
        <v>564</v>
      </c>
      <c r="D582" s="65" t="s">
        <v>1417</v>
      </c>
      <c r="E582" s="56" t="s">
        <v>1613</v>
      </c>
      <c r="F582" s="85">
        <v>43563</v>
      </c>
      <c r="G582" s="64" t="str">
        <f t="shared" si="213"/>
        <v>01-13/0564</v>
      </c>
      <c r="H582" s="5" t="str">
        <f>SUBSTITUTE(фильтр!I579, "про,", "")</f>
        <v xml:space="preserve"> розгляд, звернення, Доннік</v>
      </c>
      <c r="I582" s="1" t="s">
        <v>15</v>
      </c>
      <c r="J582" s="47" t="s">
        <v>124</v>
      </c>
      <c r="K582" s="16" t="str">
        <f t="shared" si="214"/>
        <v>Департамент АПР Сумської ОДА</v>
      </c>
      <c r="L582" s="67">
        <f t="shared" si="215"/>
        <v>43564</v>
      </c>
      <c r="M582" s="66"/>
      <c r="N582" s="4" t="s">
        <v>20</v>
      </c>
      <c r="O582" s="4" t="s">
        <v>20</v>
      </c>
    </row>
    <row r="583" spans="1:15" ht="30" x14ac:dyDescent="0.25">
      <c r="A583" s="55" t="s">
        <v>123</v>
      </c>
      <c r="B583" s="24" t="s">
        <v>598</v>
      </c>
      <c r="C583" s="65">
        <f t="shared" si="212"/>
        <v>565</v>
      </c>
      <c r="D583" s="65" t="s">
        <v>1417</v>
      </c>
      <c r="E583" s="56" t="s">
        <v>1614</v>
      </c>
      <c r="F583" s="85">
        <v>43563</v>
      </c>
      <c r="G583" s="64" t="str">
        <f t="shared" si="213"/>
        <v>01-13/0565</v>
      </c>
      <c r="H583" s="5" t="str">
        <f>SUBSTITUTE(фильтр!I580, "про,", "")</f>
        <v xml:space="preserve"> виконання, протоколу, №1, 06.03.2018</v>
      </c>
      <c r="I583" s="1" t="s">
        <v>15</v>
      </c>
      <c r="J583" s="47" t="s">
        <v>124</v>
      </c>
      <c r="K583" s="16" t="str">
        <f t="shared" si="214"/>
        <v>Департамент АПР Сумської ОДА</v>
      </c>
      <c r="L583" s="67">
        <f t="shared" si="215"/>
        <v>43564</v>
      </c>
      <c r="M583" s="66"/>
      <c r="N583" s="4" t="s">
        <v>20</v>
      </c>
      <c r="O583" s="4" t="s">
        <v>20</v>
      </c>
    </row>
    <row r="584" spans="1:15" ht="30" x14ac:dyDescent="0.25">
      <c r="A584" s="26" t="s">
        <v>1186</v>
      </c>
      <c r="B584" s="24" t="s">
        <v>599</v>
      </c>
      <c r="C584" s="65">
        <f t="shared" si="212"/>
        <v>566</v>
      </c>
      <c r="D584" s="65" t="s">
        <v>1417</v>
      </c>
      <c r="E584" s="56" t="s">
        <v>1615</v>
      </c>
      <c r="F584" s="85">
        <v>43563</v>
      </c>
      <c r="G584" s="64" t="str">
        <f t="shared" si="213"/>
        <v>01-11/0566</v>
      </c>
      <c r="H584" s="5" t="str">
        <f>SUBSTITUTE(фильтр!I581, "про,", "")</f>
        <v xml:space="preserve"> надання, зали</v>
      </c>
      <c r="I584" s="1" t="s">
        <v>15</v>
      </c>
      <c r="J584" s="47" t="s">
        <v>124</v>
      </c>
      <c r="K584" s="16" t="str">
        <f t="shared" si="214"/>
        <v>Департамент АПР Сумської ОДА</v>
      </c>
      <c r="L584" s="67">
        <f t="shared" si="215"/>
        <v>43564</v>
      </c>
      <c r="M584" s="66"/>
      <c r="N584" s="4" t="s">
        <v>20</v>
      </c>
      <c r="O584" s="4" t="s">
        <v>20</v>
      </c>
    </row>
    <row r="585" spans="1:15" ht="30" x14ac:dyDescent="0.25">
      <c r="A585" s="55" t="s">
        <v>1186</v>
      </c>
      <c r="B585" s="24" t="s">
        <v>600</v>
      </c>
      <c r="C585" s="65">
        <f t="shared" si="212"/>
        <v>567</v>
      </c>
      <c r="D585" s="65" t="s">
        <v>1417</v>
      </c>
      <c r="E585" s="56" t="s">
        <v>1616</v>
      </c>
      <c r="F585" s="85">
        <v>43564</v>
      </c>
      <c r="G585" s="64" t="str">
        <f t="shared" si="213"/>
        <v>01-11/0567</v>
      </c>
      <c r="H585" s="5" t="str">
        <f>SUBSTITUTE(фильтр!I582, "про,", "")</f>
        <v xml:space="preserve"> придбання, тезхніки</v>
      </c>
      <c r="I585" s="1" t="s">
        <v>15</v>
      </c>
      <c r="J585" s="47" t="s">
        <v>124</v>
      </c>
      <c r="K585" s="16" t="str">
        <f t="shared" si="214"/>
        <v>Департамент АПР Сумської ОДА</v>
      </c>
      <c r="L585" s="67">
        <f t="shared" si="215"/>
        <v>43565</v>
      </c>
      <c r="M585" s="66"/>
      <c r="N585" s="4" t="s">
        <v>20</v>
      </c>
      <c r="O585" s="4" t="s">
        <v>20</v>
      </c>
    </row>
    <row r="586" spans="1:15" ht="30" x14ac:dyDescent="0.25">
      <c r="A586" s="55" t="s">
        <v>1186</v>
      </c>
      <c r="B586" s="24" t="s">
        <v>601</v>
      </c>
      <c r="C586" s="65">
        <f t="shared" si="212"/>
        <v>568</v>
      </c>
      <c r="D586" s="65" t="s">
        <v>1417</v>
      </c>
      <c r="E586" s="56" t="s">
        <v>1229</v>
      </c>
      <c r="F586" s="85">
        <v>43564</v>
      </c>
      <c r="G586" s="64" t="str">
        <f t="shared" si="213"/>
        <v>01-11/0568</v>
      </c>
      <c r="H586" s="5" t="str">
        <f>SUBSTITUTE(фильтр!I583, "про,", "")</f>
        <v>моніторинг, виконання, , Програми</v>
      </c>
      <c r="I586" s="1" t="s">
        <v>15</v>
      </c>
      <c r="J586" s="47" t="s">
        <v>124</v>
      </c>
      <c r="K586" s="16" t="str">
        <f t="shared" si="214"/>
        <v>Департамент АПР Сумської ОДА</v>
      </c>
      <c r="L586" s="67">
        <f t="shared" si="215"/>
        <v>43565</v>
      </c>
      <c r="M586" s="66"/>
      <c r="N586" s="4" t="s">
        <v>20</v>
      </c>
      <c r="O586" s="4" t="s">
        <v>20</v>
      </c>
    </row>
    <row r="587" spans="1:15" ht="45" x14ac:dyDescent="0.25">
      <c r="A587" s="55" t="s">
        <v>123</v>
      </c>
      <c r="B587" s="24" t="s">
        <v>602</v>
      </c>
      <c r="C587" s="65">
        <f t="shared" si="212"/>
        <v>569</v>
      </c>
      <c r="D587" s="65" t="s">
        <v>1417</v>
      </c>
      <c r="E587" s="56" t="s">
        <v>1617</v>
      </c>
      <c r="F587" s="85">
        <v>43564</v>
      </c>
      <c r="G587" s="64" t="str">
        <f t="shared" si="213"/>
        <v>01-13/0569</v>
      </c>
      <c r="H587" s="5" t="str">
        <f>SUBSTITUTE(фильтр!I584, "про,", "")</f>
        <v xml:space="preserve"> виконання, протокольного, доручення</v>
      </c>
      <c r="I587" s="1" t="s">
        <v>15</v>
      </c>
      <c r="J587" s="47" t="s">
        <v>124</v>
      </c>
      <c r="K587" s="16" t="str">
        <f t="shared" si="214"/>
        <v>Департамент АПР Сумської ОДА</v>
      </c>
      <c r="L587" s="67">
        <f t="shared" si="215"/>
        <v>43565</v>
      </c>
      <c r="M587" s="66"/>
      <c r="N587" s="4" t="s">
        <v>20</v>
      </c>
      <c r="O587" s="4" t="s">
        <v>20</v>
      </c>
    </row>
    <row r="588" spans="1:15" ht="30" x14ac:dyDescent="0.25">
      <c r="A588" s="55" t="s">
        <v>123</v>
      </c>
      <c r="B588" s="24" t="s">
        <v>603</v>
      </c>
      <c r="C588" s="65">
        <f t="shared" si="212"/>
        <v>570</v>
      </c>
      <c r="D588" s="65" t="s">
        <v>1417</v>
      </c>
      <c r="E588" s="56" t="s">
        <v>1618</v>
      </c>
      <c r="F588" s="85">
        <v>43564</v>
      </c>
      <c r="G588" s="64" t="str">
        <f t="shared" si="213"/>
        <v>01-13/0570</v>
      </c>
      <c r="H588" s="5" t="str">
        <f>SUBSTITUTE(фильтр!I585, "про,", "")</f>
        <v xml:space="preserve"> чисельнисть, працівників</v>
      </c>
      <c r="I588" s="1" t="s">
        <v>15</v>
      </c>
      <c r="J588" s="47" t="s">
        <v>124</v>
      </c>
      <c r="K588" s="16" t="str">
        <f t="shared" si="214"/>
        <v>Департамент АПР Сумської ОДА</v>
      </c>
      <c r="L588" s="67">
        <f t="shared" si="215"/>
        <v>43565</v>
      </c>
      <c r="M588" s="66"/>
      <c r="N588" s="4" t="s">
        <v>20</v>
      </c>
      <c r="O588" s="4" t="s">
        <v>20</v>
      </c>
    </row>
    <row r="589" spans="1:15" ht="30" x14ac:dyDescent="0.25">
      <c r="A589" s="55" t="s">
        <v>123</v>
      </c>
      <c r="B589" s="24" t="s">
        <v>604</v>
      </c>
      <c r="C589" s="65">
        <f t="shared" si="212"/>
        <v>571</v>
      </c>
      <c r="D589" s="65" t="s">
        <v>1417</v>
      </c>
      <c r="E589" s="56" t="s">
        <v>1619</v>
      </c>
      <c r="F589" s="85">
        <v>43564</v>
      </c>
      <c r="G589" s="64" t="str">
        <f t="shared" si="213"/>
        <v>01-13/0571</v>
      </c>
      <c r="H589" s="5" t="str">
        <f>SUBSTITUTE(фильтр!I586, "про,", "")</f>
        <v>проведення, відеоконференції</v>
      </c>
      <c r="I589" s="1" t="s">
        <v>15</v>
      </c>
      <c r="J589" s="47" t="s">
        <v>124</v>
      </c>
      <c r="K589" s="16" t="str">
        <f t="shared" si="214"/>
        <v>Департамент АПР Сумської ОДА</v>
      </c>
      <c r="L589" s="67">
        <f t="shared" si="215"/>
        <v>43565</v>
      </c>
      <c r="M589" s="66"/>
      <c r="N589" s="4" t="s">
        <v>20</v>
      </c>
      <c r="O589" s="4" t="s">
        <v>20</v>
      </c>
    </row>
    <row r="590" spans="1:15" ht="30" x14ac:dyDescent="0.25">
      <c r="A590" s="55" t="s">
        <v>23</v>
      </c>
      <c r="B590" s="24" t="s">
        <v>605</v>
      </c>
      <c r="C590" s="65">
        <f t="shared" si="212"/>
        <v>572</v>
      </c>
      <c r="D590" s="65" t="s">
        <v>1417</v>
      </c>
      <c r="E590" s="56" t="s">
        <v>1619</v>
      </c>
      <c r="F590" s="85">
        <v>43564</v>
      </c>
      <c r="G590" s="64" t="str">
        <f t="shared" si="213"/>
        <v>01-16/0572</v>
      </c>
      <c r="H590" s="5" t="str">
        <f>SUBSTITUTE(фильтр!I587, "про,", "")</f>
        <v>проведення, відеоконференції</v>
      </c>
      <c r="I590" s="1" t="s">
        <v>15</v>
      </c>
      <c r="J590" s="47" t="s">
        <v>124</v>
      </c>
      <c r="K590" s="16" t="str">
        <f t="shared" si="214"/>
        <v>Департамент АПР Сумської ОДА</v>
      </c>
      <c r="L590" s="67">
        <f t="shared" si="215"/>
        <v>43565</v>
      </c>
      <c r="M590" s="66"/>
      <c r="N590" s="4" t="s">
        <v>20</v>
      </c>
      <c r="O590" s="4" t="s">
        <v>20</v>
      </c>
    </row>
    <row r="591" spans="1:15" ht="30" x14ac:dyDescent="0.25">
      <c r="A591" s="55" t="s">
        <v>23</v>
      </c>
      <c r="B591" s="24" t="s">
        <v>606</v>
      </c>
      <c r="C591" s="65">
        <f t="shared" si="212"/>
        <v>573</v>
      </c>
      <c r="D591" s="65" t="s">
        <v>1417</v>
      </c>
      <c r="E591" s="56" t="s">
        <v>1619</v>
      </c>
      <c r="F591" s="85">
        <v>43564</v>
      </c>
      <c r="G591" s="64" t="str">
        <f t="shared" si="213"/>
        <v>01-16/0573</v>
      </c>
      <c r="H591" s="5" t="str">
        <f>SUBSTITUTE(фильтр!I588, "про,", "")</f>
        <v>проведення, відеоконференції</v>
      </c>
      <c r="I591" s="1" t="s">
        <v>15</v>
      </c>
      <c r="J591" s="47" t="s">
        <v>124</v>
      </c>
      <c r="K591" s="16" t="str">
        <f t="shared" si="214"/>
        <v>Департамент АПР Сумської ОДА</v>
      </c>
      <c r="L591" s="67">
        <f t="shared" si="215"/>
        <v>43565</v>
      </c>
      <c r="M591" s="66"/>
      <c r="N591" s="4" t="s">
        <v>20</v>
      </c>
      <c r="O591" s="4" t="s">
        <v>20</v>
      </c>
    </row>
    <row r="592" spans="1:15" ht="30" x14ac:dyDescent="0.25">
      <c r="A592" s="55" t="s">
        <v>23</v>
      </c>
      <c r="B592" s="24" t="s">
        <v>1080</v>
      </c>
      <c r="C592" s="65">
        <f t="shared" si="212"/>
        <v>574</v>
      </c>
      <c r="D592" s="65" t="s">
        <v>1417</v>
      </c>
      <c r="E592" s="56" t="s">
        <v>1620</v>
      </c>
      <c r="F592" s="85">
        <v>43564</v>
      </c>
      <c r="G592" s="64" t="str">
        <f t="shared" si="213"/>
        <v>01-16/0574</v>
      </c>
      <c r="H592" s="5" t="str">
        <f>SUBSTITUTE(фильтр!I589, "про,", "")</f>
        <v xml:space="preserve"> надання, довідки, Захарченко</v>
      </c>
      <c r="I592" s="1" t="s">
        <v>15</v>
      </c>
      <c r="J592" s="47" t="s">
        <v>124</v>
      </c>
      <c r="K592" s="16" t="str">
        <f t="shared" si="214"/>
        <v>Департамент АПР Сумської ОДА</v>
      </c>
      <c r="L592" s="67">
        <f t="shared" si="215"/>
        <v>43565</v>
      </c>
      <c r="M592" s="66"/>
      <c r="N592" s="4" t="s">
        <v>20</v>
      </c>
      <c r="O592" s="4" t="s">
        <v>20</v>
      </c>
    </row>
    <row r="593" spans="1:15" ht="30" x14ac:dyDescent="0.25">
      <c r="A593" s="55" t="s">
        <v>23</v>
      </c>
      <c r="B593" s="24" t="s">
        <v>1081</v>
      </c>
      <c r="C593" s="65">
        <f t="shared" si="212"/>
        <v>575</v>
      </c>
      <c r="D593" s="65" t="s">
        <v>1417</v>
      </c>
      <c r="E593" s="56" t="s">
        <v>1621</v>
      </c>
      <c r="F593" s="85">
        <v>43564</v>
      </c>
      <c r="G593" s="64" t="str">
        <f t="shared" si="213"/>
        <v>01-16/0575</v>
      </c>
      <c r="H593" s="5" t="str">
        <f>SUBSTITUTE(фильтр!I590, "про,", "")</f>
        <v xml:space="preserve"> надання, довідки, , з/платі, Захарченко</v>
      </c>
      <c r="I593" s="1" t="s">
        <v>15</v>
      </c>
      <c r="J593" s="47" t="s">
        <v>124</v>
      </c>
      <c r="K593" s="16" t="str">
        <f t="shared" si="214"/>
        <v>Департамент АПР Сумської ОДА</v>
      </c>
      <c r="L593" s="67">
        <f t="shared" si="215"/>
        <v>43565</v>
      </c>
      <c r="M593" s="66"/>
      <c r="N593" s="4" t="s">
        <v>20</v>
      </c>
      <c r="O593" s="4" t="s">
        <v>20</v>
      </c>
    </row>
    <row r="594" spans="1:15" ht="30" x14ac:dyDescent="0.25">
      <c r="A594" s="55" t="s">
        <v>21</v>
      </c>
      <c r="B594" s="24" t="s">
        <v>1082</v>
      </c>
      <c r="C594" s="65">
        <f t="shared" si="212"/>
        <v>576</v>
      </c>
      <c r="D594" s="65" t="s">
        <v>1417</v>
      </c>
      <c r="E594" s="56" t="s">
        <v>1266</v>
      </c>
      <c r="F594" s="85">
        <v>43564</v>
      </c>
      <c r="G594" s="64" t="str">
        <f t="shared" si="213"/>
        <v>01-17/0576</v>
      </c>
      <c r="H594" s="5" t="str">
        <f>SUBSTITUTE(фильтр!I591, "про,", "")</f>
        <v xml:space="preserve"> надання, звіту</v>
      </c>
      <c r="I594" s="1" t="s">
        <v>15</v>
      </c>
      <c r="J594" s="47" t="s">
        <v>124</v>
      </c>
      <c r="K594" s="16" t="str">
        <f t="shared" si="214"/>
        <v>Департамент АПР Сумської ОДА</v>
      </c>
      <c r="L594" s="67">
        <f t="shared" si="215"/>
        <v>43565</v>
      </c>
      <c r="M594" s="66"/>
      <c r="N594" s="4" t="s">
        <v>20</v>
      </c>
      <c r="O594" s="4" t="s">
        <v>20</v>
      </c>
    </row>
    <row r="595" spans="1:15" ht="30" x14ac:dyDescent="0.25">
      <c r="A595" s="55" t="s">
        <v>123</v>
      </c>
      <c r="B595" s="24" t="s">
        <v>1083</v>
      </c>
      <c r="C595" s="65">
        <f t="shared" si="212"/>
        <v>577</v>
      </c>
      <c r="D595" s="65" t="s">
        <v>1417</v>
      </c>
      <c r="E595" s="56" t="s">
        <v>1622</v>
      </c>
      <c r="F595" s="85">
        <v>43565</v>
      </c>
      <c r="G595" s="64" t="str">
        <f t="shared" si="213"/>
        <v>01-13/0577</v>
      </c>
      <c r="H595" s="5" t="str">
        <f>SUBSTITUTE(фильтр!I592, "про,", "")</f>
        <v xml:space="preserve"> дисциплінарні, впровадження</v>
      </c>
      <c r="I595" s="1" t="s">
        <v>15</v>
      </c>
      <c r="J595" s="47" t="s">
        <v>124</v>
      </c>
      <c r="K595" s="16" t="str">
        <f t="shared" si="214"/>
        <v>Департамент АПР Сумської ОДА</v>
      </c>
      <c r="L595" s="67">
        <f t="shared" si="215"/>
        <v>43566</v>
      </c>
      <c r="M595" s="66"/>
      <c r="N595" s="4" t="s">
        <v>20</v>
      </c>
      <c r="O595" s="4" t="s">
        <v>20</v>
      </c>
    </row>
    <row r="596" spans="1:15" ht="45" x14ac:dyDescent="0.25">
      <c r="A596" s="55" t="s">
        <v>23</v>
      </c>
      <c r="B596" s="24" t="s">
        <v>1084</v>
      </c>
      <c r="C596" s="65">
        <f t="shared" si="212"/>
        <v>578</v>
      </c>
      <c r="D596" s="65" t="s">
        <v>1417</v>
      </c>
      <c r="E596" s="56" t="s">
        <v>1623</v>
      </c>
      <c r="F596" s="85">
        <v>43565</v>
      </c>
      <c r="G596" s="64" t="str">
        <f t="shared" si="213"/>
        <v>01-16/0578</v>
      </c>
      <c r="H596" s="5" t="str">
        <f>SUBSTITUTE(фильтр!I593, "про,", "")</f>
        <v>План, заходів, з, реалізації, Стратегіїї, подолання, бідності</v>
      </c>
      <c r="I596" s="1" t="s">
        <v>15</v>
      </c>
      <c r="J596" s="47" t="s">
        <v>124</v>
      </c>
      <c r="K596" s="16" t="str">
        <f t="shared" si="214"/>
        <v>Департамент АПР Сумської ОДА</v>
      </c>
      <c r="L596" s="67">
        <f t="shared" si="215"/>
        <v>43566</v>
      </c>
      <c r="M596" s="66"/>
      <c r="N596" s="4" t="s">
        <v>20</v>
      </c>
      <c r="O596" s="4" t="s">
        <v>20</v>
      </c>
    </row>
    <row r="597" spans="1:15" ht="30" x14ac:dyDescent="0.25">
      <c r="A597" s="55" t="s">
        <v>123</v>
      </c>
      <c r="B597" s="24" t="s">
        <v>1085</v>
      </c>
      <c r="C597" s="65">
        <f t="shared" si="212"/>
        <v>579</v>
      </c>
      <c r="D597" s="65" t="s">
        <v>1417</v>
      </c>
      <c r="E597" s="56" t="s">
        <v>1624</v>
      </c>
      <c r="F597" s="85">
        <v>43565</v>
      </c>
      <c r="G597" s="64" t="str">
        <f t="shared" si="213"/>
        <v>01-13/0579</v>
      </c>
      <c r="H597" s="5" t="str">
        <f>SUBSTITUTE(фильтр!I594, "про,", "")</f>
        <v>звіт, на, розпорядження, 7-ОД</v>
      </c>
      <c r="I597" s="1" t="s">
        <v>15</v>
      </c>
      <c r="J597" s="47" t="s">
        <v>124</v>
      </c>
      <c r="K597" s="16" t="str">
        <f t="shared" si="214"/>
        <v>Департамент АПР Сумської ОДА</v>
      </c>
      <c r="L597" s="67">
        <f t="shared" si="215"/>
        <v>43566</v>
      </c>
      <c r="M597" s="66"/>
      <c r="N597" s="4" t="s">
        <v>20</v>
      </c>
      <c r="O597" s="4" t="s">
        <v>20</v>
      </c>
    </row>
    <row r="598" spans="1:15" ht="45" x14ac:dyDescent="0.25">
      <c r="A598" s="26" t="s">
        <v>23</v>
      </c>
      <c r="B598" s="24" t="s">
        <v>607</v>
      </c>
      <c r="C598" s="65">
        <f t="shared" si="212"/>
        <v>580</v>
      </c>
      <c r="D598" s="65" t="s">
        <v>1417</v>
      </c>
      <c r="E598" s="56" t="s">
        <v>1625</v>
      </c>
      <c r="F598" s="85">
        <v>43565</v>
      </c>
      <c r="G598" s="64" t="str">
        <f t="shared" si="213"/>
        <v>01-16/0580</v>
      </c>
      <c r="H598" s="5" t="str">
        <f>SUBSTITUTE(фильтр!I595, "про,", "")</f>
        <v xml:space="preserve"> перерахування, коштів, із, загального, фонду</v>
      </c>
      <c r="I598" s="1" t="s">
        <v>15</v>
      </c>
      <c r="J598" s="47" t="s">
        <v>124</v>
      </c>
      <c r="K598" s="16" t="str">
        <f t="shared" si="214"/>
        <v>Департамент АПР Сумської ОДА</v>
      </c>
      <c r="L598" s="67">
        <f t="shared" si="215"/>
        <v>43566</v>
      </c>
      <c r="M598" s="66"/>
      <c r="N598" s="4" t="s">
        <v>20</v>
      </c>
      <c r="O598" s="4" t="s">
        <v>20</v>
      </c>
    </row>
    <row r="599" spans="1:15" ht="30" x14ac:dyDescent="0.25">
      <c r="A599" s="55" t="s">
        <v>23</v>
      </c>
      <c r="B599" s="24" t="s">
        <v>608</v>
      </c>
      <c r="C599" s="65">
        <f t="shared" si="212"/>
        <v>581</v>
      </c>
      <c r="D599" s="65" t="s">
        <v>1417</v>
      </c>
      <c r="E599" s="56" t="s">
        <v>1626</v>
      </c>
      <c r="F599" s="85">
        <v>43565</v>
      </c>
      <c r="G599" s="64" t="str">
        <f t="shared" si="213"/>
        <v>01-16/0581</v>
      </c>
      <c r="H599" s="5" t="str">
        <f>SUBSTITUTE(фильтр!I596, "про,", "")</f>
        <v>пропозиції, , тематики, робочих, поїздок</v>
      </c>
      <c r="I599" s="1" t="s">
        <v>15</v>
      </c>
      <c r="J599" s="47" t="s">
        <v>124</v>
      </c>
      <c r="K599" s="16" t="str">
        <f t="shared" si="214"/>
        <v>Департамент АПР Сумської ОДА</v>
      </c>
      <c r="L599" s="67">
        <f t="shared" si="215"/>
        <v>43566</v>
      </c>
      <c r="M599" s="66"/>
      <c r="N599" s="4" t="s">
        <v>20</v>
      </c>
      <c r="O599" s="4" t="s">
        <v>20</v>
      </c>
    </row>
    <row r="600" spans="1:15" ht="45" x14ac:dyDescent="0.25">
      <c r="A600" s="55" t="s">
        <v>1186</v>
      </c>
      <c r="B600" s="24" t="s">
        <v>609</v>
      </c>
      <c r="C600" s="65">
        <f t="shared" si="212"/>
        <v>582</v>
      </c>
      <c r="D600" s="65" t="s">
        <v>1417</v>
      </c>
      <c r="E600" s="56" t="s">
        <v>1627</v>
      </c>
      <c r="F600" s="85">
        <v>43566</v>
      </c>
      <c r="G600" s="64" t="str">
        <f t="shared" si="213"/>
        <v>01-11/0582</v>
      </c>
      <c r="H600" s="5" t="str">
        <f>SUBSTITUTE(фильтр!I597, "про,", "")</f>
        <v>моніторинг, будівництва, існуючих, тваринницьких, ферм</v>
      </c>
      <c r="I600" s="1" t="s">
        <v>15</v>
      </c>
      <c r="J600" s="47" t="s">
        <v>124</v>
      </c>
      <c r="K600" s="16" t="str">
        <f t="shared" si="214"/>
        <v>Департамент АПР Сумської ОДА</v>
      </c>
      <c r="L600" s="67">
        <f t="shared" si="215"/>
        <v>43567</v>
      </c>
      <c r="M600" s="66"/>
      <c r="N600" s="4" t="s">
        <v>20</v>
      </c>
      <c r="O600" s="4" t="s">
        <v>20</v>
      </c>
    </row>
    <row r="601" spans="1:15" ht="30" x14ac:dyDescent="0.25">
      <c r="A601" s="55" t="s">
        <v>122</v>
      </c>
      <c r="B601" s="24" t="s">
        <v>610</v>
      </c>
      <c r="C601" s="65">
        <f t="shared" si="212"/>
        <v>583</v>
      </c>
      <c r="D601" s="65" t="s">
        <v>1417</v>
      </c>
      <c r="E601" s="56" t="s">
        <v>1628</v>
      </c>
      <c r="F601" s="85">
        <v>43566</v>
      </c>
      <c r="G601" s="64" t="str">
        <f t="shared" si="213"/>
        <v>01-18/0583</v>
      </c>
      <c r="H601" s="5" t="str">
        <f>SUBSTITUTE(фильтр!I598, "про,", "")</f>
        <v xml:space="preserve"> обласний, Великодний, ярмарок</v>
      </c>
      <c r="I601" s="1" t="s">
        <v>15</v>
      </c>
      <c r="J601" s="47" t="s">
        <v>124</v>
      </c>
      <c r="K601" s="16" t="str">
        <f t="shared" si="214"/>
        <v>Департамент АПР Сумської ОДА</v>
      </c>
      <c r="L601" s="67">
        <f t="shared" si="215"/>
        <v>43567</v>
      </c>
      <c r="M601" s="66"/>
      <c r="N601" s="4" t="s">
        <v>20</v>
      </c>
      <c r="O601" s="4" t="s">
        <v>20</v>
      </c>
    </row>
    <row r="602" spans="1:15" ht="30" x14ac:dyDescent="0.25">
      <c r="A602" s="55" t="s">
        <v>21</v>
      </c>
      <c r="B602" s="24" t="s">
        <v>611</v>
      </c>
      <c r="C602" s="65">
        <f t="shared" si="212"/>
        <v>584</v>
      </c>
      <c r="D602" s="65" t="s">
        <v>1417</v>
      </c>
      <c r="E602" s="56" t="s">
        <v>1628</v>
      </c>
      <c r="F602" s="85">
        <v>43566</v>
      </c>
      <c r="G602" s="64" t="str">
        <f t="shared" si="213"/>
        <v>01-17/0584</v>
      </c>
      <c r="H602" s="5" t="str">
        <f>SUBSTITUTE(фильтр!I599, "про,", "")</f>
        <v xml:space="preserve"> обласний, Великодний, ярмарок</v>
      </c>
      <c r="I602" s="1" t="s">
        <v>15</v>
      </c>
      <c r="J602" s="47" t="s">
        <v>124</v>
      </c>
      <c r="K602" s="16" t="str">
        <f t="shared" si="214"/>
        <v>Департамент АПР Сумської ОДА</v>
      </c>
      <c r="L602" s="67">
        <f t="shared" si="215"/>
        <v>43567</v>
      </c>
      <c r="M602" s="66"/>
      <c r="N602" s="4" t="s">
        <v>20</v>
      </c>
      <c r="O602" s="4" t="s">
        <v>20</v>
      </c>
    </row>
    <row r="603" spans="1:15" ht="30" x14ac:dyDescent="0.25">
      <c r="A603" s="55" t="s">
        <v>23</v>
      </c>
      <c r="B603" s="24" t="s">
        <v>612</v>
      </c>
      <c r="C603" s="65">
        <f t="shared" si="212"/>
        <v>585</v>
      </c>
      <c r="D603" s="65" t="s">
        <v>1417</v>
      </c>
      <c r="E603" s="56" t="s">
        <v>1629</v>
      </c>
      <c r="F603" s="85">
        <v>43566</v>
      </c>
      <c r="G603" s="64" t="str">
        <f t="shared" si="213"/>
        <v>01-16/0585</v>
      </c>
      <c r="H603" s="5" t="str">
        <f>SUBSTITUTE(фильтр!I600, "про,", "")</f>
        <v xml:space="preserve"> , визначення, державних, інтересів</v>
      </c>
      <c r="I603" s="1" t="s">
        <v>15</v>
      </c>
      <c r="J603" s="47" t="s">
        <v>124</v>
      </c>
      <c r="K603" s="16" t="str">
        <f t="shared" si="214"/>
        <v>Департамент АПР Сумської ОДА</v>
      </c>
      <c r="L603" s="67">
        <f t="shared" si="215"/>
        <v>43567</v>
      </c>
      <c r="M603" s="66"/>
      <c r="N603" s="4" t="s">
        <v>20</v>
      </c>
      <c r="O603" s="4" t="s">
        <v>20</v>
      </c>
    </row>
    <row r="604" spans="1:15" ht="30" x14ac:dyDescent="0.25">
      <c r="A604" s="55" t="s">
        <v>23</v>
      </c>
      <c r="B604" s="24" t="s">
        <v>613</v>
      </c>
      <c r="C604" s="65">
        <f t="shared" si="212"/>
        <v>586</v>
      </c>
      <c r="D604" s="65" t="s">
        <v>1417</v>
      </c>
      <c r="E604" s="56" t="s">
        <v>1629</v>
      </c>
      <c r="F604" s="85">
        <v>43566</v>
      </c>
      <c r="G604" s="64" t="str">
        <f t="shared" si="213"/>
        <v>01-16/0586</v>
      </c>
      <c r="H604" s="5" t="str">
        <f>SUBSTITUTE(фильтр!I601, "про,", "")</f>
        <v xml:space="preserve"> , визначення, державних, інтересів</v>
      </c>
      <c r="I604" s="1" t="s">
        <v>15</v>
      </c>
      <c r="J604" s="47" t="s">
        <v>124</v>
      </c>
      <c r="K604" s="16" t="str">
        <f t="shared" si="214"/>
        <v>Департамент АПР Сумської ОДА</v>
      </c>
      <c r="L604" s="67">
        <f t="shared" si="215"/>
        <v>43567</v>
      </c>
      <c r="M604" s="66"/>
      <c r="N604" s="4" t="s">
        <v>20</v>
      </c>
      <c r="O604" s="4" t="s">
        <v>20</v>
      </c>
    </row>
    <row r="605" spans="1:15" ht="30" x14ac:dyDescent="0.25">
      <c r="A605" s="55" t="s">
        <v>23</v>
      </c>
      <c r="B605" s="24" t="s">
        <v>614</v>
      </c>
      <c r="C605" s="65">
        <f t="shared" si="212"/>
        <v>587</v>
      </c>
      <c r="D605" s="65" t="s">
        <v>1417</v>
      </c>
      <c r="E605" s="56" t="s">
        <v>1629</v>
      </c>
      <c r="F605" s="85">
        <v>43566</v>
      </c>
      <c r="G605" s="64" t="str">
        <f t="shared" si="213"/>
        <v>01-16/0587</v>
      </c>
      <c r="H605" s="5" t="str">
        <f>SUBSTITUTE(фильтр!I602, "про,", "")</f>
        <v xml:space="preserve"> , визначення, державних, інтересів</v>
      </c>
      <c r="I605" s="1" t="s">
        <v>15</v>
      </c>
      <c r="J605" s="47" t="s">
        <v>124</v>
      </c>
      <c r="K605" s="16" t="str">
        <f t="shared" si="214"/>
        <v>Департамент АПР Сумської ОДА</v>
      </c>
      <c r="L605" s="67">
        <f t="shared" si="215"/>
        <v>43567</v>
      </c>
      <c r="M605" s="66"/>
      <c r="N605" s="4" t="s">
        <v>20</v>
      </c>
      <c r="O605" s="4" t="s">
        <v>20</v>
      </c>
    </row>
    <row r="606" spans="1:15" ht="30" x14ac:dyDescent="0.25">
      <c r="A606" s="55" t="s">
        <v>23</v>
      </c>
      <c r="B606" s="24" t="s">
        <v>615</v>
      </c>
      <c r="C606" s="65">
        <f t="shared" si="212"/>
        <v>588</v>
      </c>
      <c r="D606" s="65" t="s">
        <v>1417</v>
      </c>
      <c r="E606" s="56" t="s">
        <v>1629</v>
      </c>
      <c r="F606" s="85">
        <v>43566</v>
      </c>
      <c r="G606" s="64" t="str">
        <f t="shared" si="213"/>
        <v>01-16/0588</v>
      </c>
      <c r="H606" s="5" t="str">
        <f>SUBSTITUTE(фильтр!I603, "про,", "")</f>
        <v xml:space="preserve"> , визначення, державних, інтересів</v>
      </c>
      <c r="I606" s="1" t="s">
        <v>15</v>
      </c>
      <c r="J606" s="47" t="s">
        <v>124</v>
      </c>
      <c r="K606" s="16" t="str">
        <f t="shared" si="214"/>
        <v>Департамент АПР Сумської ОДА</v>
      </c>
      <c r="L606" s="67">
        <f t="shared" si="215"/>
        <v>43567</v>
      </c>
      <c r="M606" s="66"/>
      <c r="N606" s="4" t="s">
        <v>20</v>
      </c>
      <c r="O606" s="4" t="s">
        <v>20</v>
      </c>
    </row>
    <row r="607" spans="1:15" ht="30" x14ac:dyDescent="0.25">
      <c r="A607" s="55" t="s">
        <v>23</v>
      </c>
      <c r="B607" s="24" t="s">
        <v>616</v>
      </c>
      <c r="C607" s="65">
        <f t="shared" si="212"/>
        <v>589</v>
      </c>
      <c r="D607" s="65" t="s">
        <v>1417</v>
      </c>
      <c r="E607" s="56" t="s">
        <v>1629</v>
      </c>
      <c r="F607" s="85">
        <v>43566</v>
      </c>
      <c r="G607" s="64" t="str">
        <f t="shared" si="213"/>
        <v>01-16/0589</v>
      </c>
      <c r="H607" s="5" t="str">
        <f>SUBSTITUTE(фильтр!I604, "про,", "")</f>
        <v xml:space="preserve"> , визначення, державних, інтересів</v>
      </c>
      <c r="I607" s="1" t="s">
        <v>15</v>
      </c>
      <c r="J607" s="47" t="s">
        <v>124</v>
      </c>
      <c r="K607" s="16" t="str">
        <f t="shared" si="214"/>
        <v>Департамент АПР Сумської ОДА</v>
      </c>
      <c r="L607" s="67">
        <f t="shared" si="215"/>
        <v>43567</v>
      </c>
      <c r="M607" s="66"/>
      <c r="N607" s="4" t="s">
        <v>20</v>
      </c>
      <c r="O607" s="4" t="s">
        <v>20</v>
      </c>
    </row>
    <row r="608" spans="1:15" ht="30" x14ac:dyDescent="0.25">
      <c r="A608" s="55" t="s">
        <v>23</v>
      </c>
      <c r="B608" s="24" t="s">
        <v>617</v>
      </c>
      <c r="C608" s="65">
        <f t="shared" si="212"/>
        <v>590</v>
      </c>
      <c r="D608" s="65" t="s">
        <v>1417</v>
      </c>
      <c r="E608" s="56" t="s">
        <v>1629</v>
      </c>
      <c r="F608" s="85">
        <v>43566</v>
      </c>
      <c r="G608" s="64" t="str">
        <f t="shared" si="213"/>
        <v>01-16/0590</v>
      </c>
      <c r="H608" s="5" t="str">
        <f>SUBSTITUTE(фильтр!I605, "про,", "")</f>
        <v xml:space="preserve"> , визначення, державних, інтересів</v>
      </c>
      <c r="I608" s="1" t="s">
        <v>15</v>
      </c>
      <c r="J608" s="47" t="s">
        <v>124</v>
      </c>
      <c r="K608" s="16" t="str">
        <f t="shared" si="214"/>
        <v>Департамент АПР Сумської ОДА</v>
      </c>
      <c r="L608" s="67">
        <f t="shared" si="215"/>
        <v>43567</v>
      </c>
      <c r="M608" s="66"/>
      <c r="N608" s="4" t="s">
        <v>20</v>
      </c>
      <c r="O608" s="4" t="s">
        <v>20</v>
      </c>
    </row>
    <row r="609" spans="1:15" ht="30" x14ac:dyDescent="0.25">
      <c r="A609" s="55" t="s">
        <v>23</v>
      </c>
      <c r="B609" s="24" t="s">
        <v>618</v>
      </c>
      <c r="C609" s="65">
        <f t="shared" si="212"/>
        <v>591</v>
      </c>
      <c r="D609" s="65" t="s">
        <v>1417</v>
      </c>
      <c r="E609" s="56" t="s">
        <v>1629</v>
      </c>
      <c r="F609" s="85">
        <v>43566</v>
      </c>
      <c r="G609" s="64" t="str">
        <f t="shared" si="213"/>
        <v>01-16/0591</v>
      </c>
      <c r="H609" s="5" t="str">
        <f>SUBSTITUTE(фильтр!I606, "про,", "")</f>
        <v xml:space="preserve"> , визначення, державних, інтересів</v>
      </c>
      <c r="I609" s="1" t="s">
        <v>15</v>
      </c>
      <c r="J609" s="47" t="s">
        <v>124</v>
      </c>
      <c r="K609" s="16" t="str">
        <f t="shared" si="214"/>
        <v>Департамент АПР Сумської ОДА</v>
      </c>
      <c r="L609" s="67">
        <f t="shared" si="215"/>
        <v>43567</v>
      </c>
      <c r="M609" s="66"/>
      <c r="N609" s="4" t="s">
        <v>20</v>
      </c>
      <c r="O609" s="4" t="s">
        <v>20</v>
      </c>
    </row>
    <row r="610" spans="1:15" ht="30" x14ac:dyDescent="0.25">
      <c r="A610" s="55" t="s">
        <v>23</v>
      </c>
      <c r="B610" s="24" t="s">
        <v>619</v>
      </c>
      <c r="C610" s="65">
        <f t="shared" si="212"/>
        <v>592</v>
      </c>
      <c r="D610" s="65" t="s">
        <v>1417</v>
      </c>
      <c r="E610" s="56" t="s">
        <v>1629</v>
      </c>
      <c r="F610" s="85">
        <v>43566</v>
      </c>
      <c r="G610" s="64" t="str">
        <f t="shared" si="213"/>
        <v>01-16/0592</v>
      </c>
      <c r="H610" s="5" t="str">
        <f>SUBSTITUTE(фильтр!I607, "про,", "")</f>
        <v xml:space="preserve"> , визначення, державних, інтересів</v>
      </c>
      <c r="I610" s="1" t="s">
        <v>15</v>
      </c>
      <c r="J610" s="47" t="s">
        <v>124</v>
      </c>
      <c r="K610" s="16" t="str">
        <f t="shared" si="214"/>
        <v>Департамент АПР Сумської ОДА</v>
      </c>
      <c r="L610" s="67">
        <f t="shared" si="215"/>
        <v>43567</v>
      </c>
      <c r="M610" s="66"/>
      <c r="N610" s="4" t="s">
        <v>20</v>
      </c>
      <c r="O610" s="4" t="s">
        <v>20</v>
      </c>
    </row>
    <row r="611" spans="1:15" ht="30" x14ac:dyDescent="0.25">
      <c r="A611" s="55" t="s">
        <v>23</v>
      </c>
      <c r="B611" s="24" t="s">
        <v>620</v>
      </c>
      <c r="C611" s="65">
        <f t="shared" ref="C611:C612" si="216">C610+1</f>
        <v>593</v>
      </c>
      <c r="D611" s="65" t="s">
        <v>1417</v>
      </c>
      <c r="E611" s="56" t="s">
        <v>1629</v>
      </c>
      <c r="F611" s="85">
        <v>43566</v>
      </c>
      <c r="G611" s="64" t="str">
        <f t="shared" ref="G611:G612" si="217">(A611&amp;"/"&amp;B611)</f>
        <v>01-16/0593</v>
      </c>
      <c r="H611" s="5" t="str">
        <f>SUBSTITUTE(фильтр!I608, "про,", "")</f>
        <v xml:space="preserve"> , визначення, державних, інтересів</v>
      </c>
      <c r="I611" s="1" t="s">
        <v>15</v>
      </c>
      <c r="J611" s="47" t="s">
        <v>124</v>
      </c>
      <c r="K611" s="16" t="str">
        <f t="shared" ref="K611:K612" si="218">J611</f>
        <v>Департамент АПР Сумської ОДА</v>
      </c>
      <c r="L611" s="67">
        <f t="shared" ref="L611:L612" si="219">F611+1</f>
        <v>43567</v>
      </c>
      <c r="M611" s="66"/>
      <c r="N611" s="4" t="s">
        <v>20</v>
      </c>
      <c r="O611" s="4" t="s">
        <v>20</v>
      </c>
    </row>
    <row r="612" spans="1:15" ht="30" x14ac:dyDescent="0.25">
      <c r="A612" s="26" t="s">
        <v>287</v>
      </c>
      <c r="B612" s="24" t="s">
        <v>621</v>
      </c>
      <c r="C612" s="65">
        <f t="shared" si="216"/>
        <v>594</v>
      </c>
      <c r="D612" s="65" t="s">
        <v>1417</v>
      </c>
      <c r="E612" s="56" t="s">
        <v>1630</v>
      </c>
      <c r="F612" s="85">
        <v>43566</v>
      </c>
      <c r="G612" s="64" t="str">
        <f t="shared" si="217"/>
        <v>01-15/0594</v>
      </c>
      <c r="H612" s="5" t="str">
        <f>SUBSTITUTE(фильтр!I609, "про,", "")</f>
        <v xml:space="preserve"> асоціацію, протидії, агротрейдерам</v>
      </c>
      <c r="I612" s="1" t="s">
        <v>15</v>
      </c>
      <c r="J612" s="47" t="s">
        <v>124</v>
      </c>
      <c r="K612" s="16" t="str">
        <f t="shared" si="218"/>
        <v>Департамент АПР Сумської ОДА</v>
      </c>
      <c r="L612" s="67">
        <f t="shared" si="219"/>
        <v>43567</v>
      </c>
      <c r="M612" s="66"/>
      <c r="N612" s="4" t="s">
        <v>20</v>
      </c>
      <c r="O612" s="4" t="s">
        <v>20</v>
      </c>
    </row>
    <row r="613" spans="1:15" ht="30" x14ac:dyDescent="0.25">
      <c r="A613" s="55" t="s">
        <v>21</v>
      </c>
      <c r="B613" s="24" t="s">
        <v>622</v>
      </c>
      <c r="C613" s="65">
        <f t="shared" ref="C613:C617" si="220">C612+1</f>
        <v>595</v>
      </c>
      <c r="D613" s="65" t="s">
        <v>1417</v>
      </c>
      <c r="E613" s="56" t="s">
        <v>1631</v>
      </c>
      <c r="F613" s="85">
        <v>43566</v>
      </c>
      <c r="G613" s="64" t="str">
        <f t="shared" ref="G613:G617" si="221">(A613&amp;"/"&amp;B613)</f>
        <v>01-17/0595</v>
      </c>
      <c r="H613" s="5" t="str">
        <f>SUBSTITUTE(фильтр!I610, "про,", "")</f>
        <v xml:space="preserve"> обласний, ярмарок, Великодних, свят</v>
      </c>
      <c r="I613" s="1" t="s">
        <v>15</v>
      </c>
      <c r="J613" s="47" t="s">
        <v>124</v>
      </c>
      <c r="K613" s="16" t="str">
        <f t="shared" ref="K613:K617" si="222">J613</f>
        <v>Департамент АПР Сумської ОДА</v>
      </c>
      <c r="L613" s="67">
        <f t="shared" ref="L613:L617" si="223">F613+1</f>
        <v>43567</v>
      </c>
      <c r="M613" s="66"/>
      <c r="N613" s="4" t="s">
        <v>20</v>
      </c>
      <c r="O613" s="4" t="s">
        <v>20</v>
      </c>
    </row>
    <row r="614" spans="1:15" ht="30" x14ac:dyDescent="0.25">
      <c r="A614" s="55" t="s">
        <v>23</v>
      </c>
      <c r="B614" s="24" t="s">
        <v>623</v>
      </c>
      <c r="C614" s="65">
        <f t="shared" si="220"/>
        <v>596</v>
      </c>
      <c r="D614" s="65" t="s">
        <v>1417</v>
      </c>
      <c r="E614" s="56" t="s">
        <v>1631</v>
      </c>
      <c r="F614" s="85">
        <v>43566</v>
      </c>
      <c r="G614" s="64" t="str">
        <f t="shared" si="221"/>
        <v>01-16/0596</v>
      </c>
      <c r="H614" s="5" t="str">
        <f>SUBSTITUTE(фильтр!I611, "про,", "")</f>
        <v xml:space="preserve"> обласний, ярмарок, Великодних, свят</v>
      </c>
      <c r="I614" s="1" t="s">
        <v>15</v>
      </c>
      <c r="J614" s="47" t="s">
        <v>124</v>
      </c>
      <c r="K614" s="16" t="str">
        <f t="shared" si="222"/>
        <v>Департамент АПР Сумської ОДА</v>
      </c>
      <c r="L614" s="67">
        <f t="shared" si="223"/>
        <v>43567</v>
      </c>
      <c r="M614" s="66"/>
      <c r="N614" s="4" t="s">
        <v>20</v>
      </c>
      <c r="O614" s="4" t="s">
        <v>20</v>
      </c>
    </row>
    <row r="615" spans="1:15" ht="30" x14ac:dyDescent="0.25">
      <c r="A615" s="55" t="s">
        <v>122</v>
      </c>
      <c r="B615" s="24" t="s">
        <v>624</v>
      </c>
      <c r="C615" s="65">
        <f t="shared" si="220"/>
        <v>597</v>
      </c>
      <c r="D615" s="65" t="s">
        <v>1417</v>
      </c>
      <c r="E615" s="56" t="s">
        <v>1632</v>
      </c>
      <c r="F615" s="85">
        <v>43566</v>
      </c>
      <c r="G615" s="64" t="str">
        <f t="shared" si="221"/>
        <v>01-18/0597</v>
      </c>
      <c r="H615" s="5" t="str">
        <f>SUBSTITUTE(фильтр!I612, "про,", "")</f>
        <v xml:space="preserve"> участь, у, комісії</v>
      </c>
      <c r="I615" s="1" t="s">
        <v>15</v>
      </c>
      <c r="J615" s="47" t="s">
        <v>124</v>
      </c>
      <c r="K615" s="16" t="str">
        <f t="shared" si="222"/>
        <v>Департамент АПР Сумської ОДА</v>
      </c>
      <c r="L615" s="67">
        <f t="shared" si="223"/>
        <v>43567</v>
      </c>
      <c r="M615" s="66"/>
      <c r="N615" s="4" t="s">
        <v>20</v>
      </c>
      <c r="O615" s="4" t="s">
        <v>20</v>
      </c>
    </row>
    <row r="616" spans="1:15" ht="30" x14ac:dyDescent="0.25">
      <c r="A616" s="55" t="s">
        <v>122</v>
      </c>
      <c r="B616" s="24" t="s">
        <v>625</v>
      </c>
      <c r="C616" s="65">
        <f t="shared" si="220"/>
        <v>598</v>
      </c>
      <c r="D616" s="65" t="s">
        <v>1417</v>
      </c>
      <c r="E616" s="56" t="s">
        <v>1632</v>
      </c>
      <c r="F616" s="85">
        <v>43566</v>
      </c>
      <c r="G616" s="64" t="str">
        <f t="shared" si="221"/>
        <v>01-18/0598</v>
      </c>
      <c r="H616" s="5" t="str">
        <f>SUBSTITUTE(фильтр!I613, "про,", "")</f>
        <v xml:space="preserve"> участь, у, комісії</v>
      </c>
      <c r="I616" s="1" t="s">
        <v>15</v>
      </c>
      <c r="J616" s="47" t="s">
        <v>124</v>
      </c>
      <c r="K616" s="16" t="str">
        <f t="shared" si="222"/>
        <v>Департамент АПР Сумської ОДА</v>
      </c>
      <c r="L616" s="67">
        <f t="shared" si="223"/>
        <v>43567</v>
      </c>
      <c r="M616" s="66"/>
      <c r="N616" s="4" t="s">
        <v>20</v>
      </c>
      <c r="O616" s="4" t="s">
        <v>20</v>
      </c>
    </row>
    <row r="617" spans="1:15" ht="30" x14ac:dyDescent="0.25">
      <c r="A617" s="55" t="s">
        <v>123</v>
      </c>
      <c r="B617" s="24" t="s">
        <v>626</v>
      </c>
      <c r="C617" s="65">
        <f t="shared" si="220"/>
        <v>599</v>
      </c>
      <c r="D617" s="65" t="s">
        <v>1417</v>
      </c>
      <c r="E617" s="56" t="s">
        <v>1632</v>
      </c>
      <c r="F617" s="85">
        <v>43566</v>
      </c>
      <c r="G617" s="64" t="str">
        <f t="shared" si="221"/>
        <v>01-13/0599</v>
      </c>
      <c r="H617" s="5" t="str">
        <f>SUBSTITUTE(фильтр!I614, "про,", "")</f>
        <v xml:space="preserve"> участь, у, комісії</v>
      </c>
      <c r="I617" s="1" t="s">
        <v>15</v>
      </c>
      <c r="J617" s="47" t="s">
        <v>124</v>
      </c>
      <c r="K617" s="16" t="str">
        <f t="shared" si="222"/>
        <v>Департамент АПР Сумської ОДА</v>
      </c>
      <c r="L617" s="67">
        <f t="shared" si="223"/>
        <v>43567</v>
      </c>
      <c r="M617" s="66"/>
      <c r="N617" s="4" t="s">
        <v>20</v>
      </c>
      <c r="O617" s="4" t="s">
        <v>20</v>
      </c>
    </row>
    <row r="618" spans="1:15" ht="30" x14ac:dyDescent="0.25">
      <c r="A618" s="55" t="s">
        <v>23</v>
      </c>
      <c r="B618" s="24" t="s">
        <v>627</v>
      </c>
      <c r="C618" s="65">
        <f t="shared" ref="C618:C634" si="224">C617+1</f>
        <v>600</v>
      </c>
      <c r="D618" s="65" t="s">
        <v>1417</v>
      </c>
      <c r="E618" s="56" t="s">
        <v>1632</v>
      </c>
      <c r="F618" s="85">
        <v>43566</v>
      </c>
      <c r="G618" s="64" t="str">
        <f t="shared" ref="G618:G634" si="225">(A618&amp;"/"&amp;B618)</f>
        <v>01-16/0600</v>
      </c>
      <c r="H618" s="5" t="str">
        <f>SUBSTITUTE(фильтр!I615, "про,", "")</f>
        <v xml:space="preserve"> участь, у, комісії</v>
      </c>
      <c r="I618" s="1" t="s">
        <v>15</v>
      </c>
      <c r="J618" s="47" t="s">
        <v>124</v>
      </c>
      <c r="K618" s="16" t="str">
        <f t="shared" ref="K618:K634" si="226">J618</f>
        <v>Департамент АПР Сумської ОДА</v>
      </c>
      <c r="L618" s="67">
        <f t="shared" ref="L618:L634" si="227">F618+1</f>
        <v>43567</v>
      </c>
      <c r="M618" s="66"/>
      <c r="N618" s="4" t="s">
        <v>20</v>
      </c>
      <c r="O618" s="4" t="s">
        <v>20</v>
      </c>
    </row>
    <row r="619" spans="1:15" ht="30" x14ac:dyDescent="0.25">
      <c r="A619" s="55" t="s">
        <v>23</v>
      </c>
      <c r="B619" s="24" t="s">
        <v>628</v>
      </c>
      <c r="C619" s="65">
        <f t="shared" si="224"/>
        <v>601</v>
      </c>
      <c r="D619" s="65" t="s">
        <v>1417</v>
      </c>
      <c r="E619" s="56" t="s">
        <v>1632</v>
      </c>
      <c r="F619" s="85">
        <v>43566</v>
      </c>
      <c r="G619" s="64" t="str">
        <f t="shared" si="225"/>
        <v>01-16/0601</v>
      </c>
      <c r="H619" s="5" t="str">
        <f>SUBSTITUTE(фильтр!I616, "про,", "")</f>
        <v xml:space="preserve"> участь, у, комісії</v>
      </c>
      <c r="I619" s="1" t="s">
        <v>15</v>
      </c>
      <c r="J619" s="47" t="s">
        <v>124</v>
      </c>
      <c r="K619" s="16" t="str">
        <f t="shared" si="226"/>
        <v>Департамент АПР Сумської ОДА</v>
      </c>
      <c r="L619" s="67">
        <f t="shared" si="227"/>
        <v>43567</v>
      </c>
      <c r="M619" s="66"/>
      <c r="N619" s="4" t="s">
        <v>20</v>
      </c>
      <c r="O619" s="4" t="s">
        <v>20</v>
      </c>
    </row>
    <row r="620" spans="1:15" ht="30" x14ac:dyDescent="0.25">
      <c r="A620" s="55" t="s">
        <v>122</v>
      </c>
      <c r="B620" s="24" t="s">
        <v>629</v>
      </c>
      <c r="C620" s="65">
        <f t="shared" si="224"/>
        <v>602</v>
      </c>
      <c r="D620" s="65" t="s">
        <v>1417</v>
      </c>
      <c r="E620" s="56" t="s">
        <v>1632</v>
      </c>
      <c r="F620" s="85">
        <v>43566</v>
      </c>
      <c r="G620" s="64" t="str">
        <f t="shared" si="225"/>
        <v>01-18/0602</v>
      </c>
      <c r="H620" s="5" t="str">
        <f>SUBSTITUTE(фильтр!I617, "про,", "")</f>
        <v xml:space="preserve"> участь, у, комісії</v>
      </c>
      <c r="I620" s="1" t="s">
        <v>15</v>
      </c>
      <c r="J620" s="47" t="s">
        <v>124</v>
      </c>
      <c r="K620" s="16" t="str">
        <f t="shared" si="226"/>
        <v>Департамент АПР Сумської ОДА</v>
      </c>
      <c r="L620" s="67">
        <f t="shared" si="227"/>
        <v>43567</v>
      </c>
      <c r="M620" s="66"/>
      <c r="N620" s="4" t="s">
        <v>20</v>
      </c>
      <c r="O620" s="4" t="s">
        <v>20</v>
      </c>
    </row>
    <row r="621" spans="1:15" ht="30" x14ac:dyDescent="0.25">
      <c r="A621" s="55" t="s">
        <v>23</v>
      </c>
      <c r="B621" s="24" t="s">
        <v>630</v>
      </c>
      <c r="C621" s="65">
        <f t="shared" si="224"/>
        <v>603</v>
      </c>
      <c r="D621" s="65" t="s">
        <v>1417</v>
      </c>
      <c r="E621" s="56" t="s">
        <v>1632</v>
      </c>
      <c r="F621" s="85">
        <v>43566</v>
      </c>
      <c r="G621" s="64" t="str">
        <f t="shared" si="225"/>
        <v>01-16/0603</v>
      </c>
      <c r="H621" s="5" t="str">
        <f>SUBSTITUTE(фильтр!I618, "про,", "")</f>
        <v xml:space="preserve"> участь, у, комісії</v>
      </c>
      <c r="I621" s="1" t="s">
        <v>15</v>
      </c>
      <c r="J621" s="47" t="s">
        <v>124</v>
      </c>
      <c r="K621" s="16" t="str">
        <f t="shared" si="226"/>
        <v>Департамент АПР Сумської ОДА</v>
      </c>
      <c r="L621" s="67">
        <f t="shared" si="227"/>
        <v>43567</v>
      </c>
      <c r="M621" s="66"/>
      <c r="N621" s="4" t="s">
        <v>20</v>
      </c>
      <c r="O621" s="4" t="s">
        <v>20</v>
      </c>
    </row>
    <row r="622" spans="1:15" ht="30" x14ac:dyDescent="0.25">
      <c r="A622" s="55" t="s">
        <v>122</v>
      </c>
      <c r="B622" s="24" t="s">
        <v>631</v>
      </c>
      <c r="C622" s="65">
        <f t="shared" si="224"/>
        <v>604</v>
      </c>
      <c r="D622" s="65" t="s">
        <v>1417</v>
      </c>
      <c r="E622" s="56" t="s">
        <v>1634</v>
      </c>
      <c r="F622" s="85">
        <v>43566</v>
      </c>
      <c r="G622" s="64" t="str">
        <f t="shared" si="225"/>
        <v>01-18/0604</v>
      </c>
      <c r="H622" s="5" t="str">
        <f>SUBSTITUTE(фильтр!I619, "про,", "")</f>
        <v>довідка, Тарабан, В.Ф.</v>
      </c>
      <c r="I622" s="1" t="s">
        <v>15</v>
      </c>
      <c r="J622" s="47" t="s">
        <v>124</v>
      </c>
      <c r="K622" s="16" t="str">
        <f t="shared" si="226"/>
        <v>Департамент АПР Сумської ОДА</v>
      </c>
      <c r="L622" s="67">
        <f t="shared" si="227"/>
        <v>43567</v>
      </c>
      <c r="M622" s="66"/>
      <c r="N622" s="4" t="s">
        <v>20</v>
      </c>
      <c r="O622" s="4" t="s">
        <v>20</v>
      </c>
    </row>
    <row r="623" spans="1:15" ht="30" x14ac:dyDescent="0.25">
      <c r="A623" s="55" t="s">
        <v>122</v>
      </c>
      <c r="B623" s="24" t="s">
        <v>632</v>
      </c>
      <c r="C623" s="65">
        <f t="shared" si="224"/>
        <v>605</v>
      </c>
      <c r="D623" s="65" t="s">
        <v>1417</v>
      </c>
      <c r="E623" s="56" t="s">
        <v>1633</v>
      </c>
      <c r="F623" s="85">
        <v>43566</v>
      </c>
      <c r="G623" s="64" t="str">
        <f t="shared" si="225"/>
        <v>01-18/0605</v>
      </c>
      <c r="H623" s="5" t="str">
        <f>SUBSTITUTE(фильтр!I620, "про,", "")</f>
        <v>довідка, з/платі, Тарабан, В.Ф.</v>
      </c>
      <c r="I623" s="1" t="s">
        <v>15</v>
      </c>
      <c r="J623" s="47" t="s">
        <v>124</v>
      </c>
      <c r="K623" s="16" t="str">
        <f t="shared" si="226"/>
        <v>Департамент АПР Сумської ОДА</v>
      </c>
      <c r="L623" s="67">
        <f t="shared" si="227"/>
        <v>43567</v>
      </c>
      <c r="M623" s="66"/>
      <c r="N623" s="4" t="s">
        <v>20</v>
      </c>
      <c r="O623" s="4" t="s">
        <v>20</v>
      </c>
    </row>
    <row r="624" spans="1:15" ht="45" x14ac:dyDescent="0.25">
      <c r="A624" s="55" t="s">
        <v>1186</v>
      </c>
      <c r="B624" s="24" t="s">
        <v>633</v>
      </c>
      <c r="C624" s="65">
        <f t="shared" si="224"/>
        <v>606</v>
      </c>
      <c r="D624" s="65" t="s">
        <v>1417</v>
      </c>
      <c r="E624" s="56" t="s">
        <v>1635</v>
      </c>
      <c r="F624" s="85">
        <v>43566</v>
      </c>
      <c r="G624" s="64" t="str">
        <f t="shared" si="225"/>
        <v>01-11/0606</v>
      </c>
      <c r="H624" s="5" t="str">
        <f>SUBSTITUTE(фильтр!I621, "про,", "")</f>
        <v>участі, виробників, твариннцької, продукції, у, виставці</v>
      </c>
      <c r="I624" s="1" t="s">
        <v>15</v>
      </c>
      <c r="J624" s="47" t="s">
        <v>124</v>
      </c>
      <c r="K624" s="16" t="str">
        <f t="shared" si="226"/>
        <v>Департамент АПР Сумської ОДА</v>
      </c>
      <c r="L624" s="67">
        <f t="shared" si="227"/>
        <v>43567</v>
      </c>
      <c r="M624" s="66"/>
      <c r="N624" s="4" t="s">
        <v>20</v>
      </c>
      <c r="O624" s="4" t="s">
        <v>20</v>
      </c>
    </row>
    <row r="625" spans="1:15" ht="30" x14ac:dyDescent="0.25">
      <c r="A625" s="55" t="s">
        <v>122</v>
      </c>
      <c r="B625" s="24" t="s">
        <v>634</v>
      </c>
      <c r="C625" s="65">
        <f t="shared" si="224"/>
        <v>607</v>
      </c>
      <c r="D625" s="65" t="s">
        <v>1417</v>
      </c>
      <c r="E625" s="56" t="s">
        <v>1191</v>
      </c>
      <c r="F625" s="85">
        <v>43566</v>
      </c>
      <c r="G625" s="64" t="str">
        <f t="shared" si="225"/>
        <v>01-18/0607</v>
      </c>
      <c r="H625" s="5" t="str">
        <f>SUBSTITUTE(фильтр!I622, "про,", "")</f>
        <v xml:space="preserve"> надання, інформації</v>
      </c>
      <c r="I625" s="1" t="s">
        <v>15</v>
      </c>
      <c r="J625" s="47" t="s">
        <v>124</v>
      </c>
      <c r="K625" s="16" t="str">
        <f t="shared" si="226"/>
        <v>Департамент АПР Сумської ОДА</v>
      </c>
      <c r="L625" s="67">
        <f t="shared" si="227"/>
        <v>43567</v>
      </c>
      <c r="M625" s="66"/>
      <c r="N625" s="4" t="s">
        <v>20</v>
      </c>
      <c r="O625" s="4" t="s">
        <v>20</v>
      </c>
    </row>
    <row r="626" spans="1:15" ht="30" x14ac:dyDescent="0.25">
      <c r="A626" s="55" t="s">
        <v>122</v>
      </c>
      <c r="B626" s="24" t="s">
        <v>635</v>
      </c>
      <c r="C626" s="65">
        <f t="shared" si="224"/>
        <v>608</v>
      </c>
      <c r="D626" s="65" t="s">
        <v>1417</v>
      </c>
      <c r="E626" s="56" t="s">
        <v>1191</v>
      </c>
      <c r="F626" s="85">
        <v>43566</v>
      </c>
      <c r="G626" s="64" t="str">
        <f t="shared" si="225"/>
        <v>01-18/0608</v>
      </c>
      <c r="H626" s="5" t="str">
        <f>SUBSTITUTE(фильтр!I623, "про,", "")</f>
        <v xml:space="preserve"> надання, інформації</v>
      </c>
      <c r="I626" s="1" t="s">
        <v>15</v>
      </c>
      <c r="J626" s="47" t="s">
        <v>124</v>
      </c>
      <c r="K626" s="16" t="str">
        <f t="shared" si="226"/>
        <v>Департамент АПР Сумської ОДА</v>
      </c>
      <c r="L626" s="67">
        <f t="shared" si="227"/>
        <v>43567</v>
      </c>
      <c r="M626" s="66"/>
      <c r="N626" s="4" t="s">
        <v>20</v>
      </c>
      <c r="O626" s="4" t="s">
        <v>20</v>
      </c>
    </row>
    <row r="627" spans="1:15" ht="30" x14ac:dyDescent="0.25">
      <c r="A627" s="55" t="s">
        <v>122</v>
      </c>
      <c r="B627" s="24" t="s">
        <v>636</v>
      </c>
      <c r="C627" s="65">
        <f t="shared" si="224"/>
        <v>609</v>
      </c>
      <c r="D627" s="65" t="s">
        <v>1417</v>
      </c>
      <c r="E627" s="56" t="s">
        <v>1191</v>
      </c>
      <c r="F627" s="85">
        <v>43566</v>
      </c>
      <c r="G627" s="64" t="str">
        <f t="shared" si="225"/>
        <v>01-18/0609</v>
      </c>
      <c r="H627" s="5" t="str">
        <f>SUBSTITUTE(фильтр!I624, "про,", "")</f>
        <v xml:space="preserve"> надання, інформації</v>
      </c>
      <c r="I627" s="1" t="s">
        <v>15</v>
      </c>
      <c r="J627" s="47" t="s">
        <v>124</v>
      </c>
      <c r="K627" s="16" t="str">
        <f t="shared" si="226"/>
        <v>Департамент АПР Сумської ОДА</v>
      </c>
      <c r="L627" s="67">
        <f t="shared" si="227"/>
        <v>43567</v>
      </c>
      <c r="M627" s="66"/>
      <c r="N627" s="4" t="s">
        <v>20</v>
      </c>
      <c r="O627" s="4" t="s">
        <v>20</v>
      </c>
    </row>
    <row r="628" spans="1:15" ht="30" x14ac:dyDescent="0.25">
      <c r="A628" s="55" t="s">
        <v>122</v>
      </c>
      <c r="B628" s="24" t="s">
        <v>637</v>
      </c>
      <c r="C628" s="65">
        <f t="shared" si="224"/>
        <v>610</v>
      </c>
      <c r="D628" s="65" t="s">
        <v>1417</v>
      </c>
      <c r="E628" s="56" t="s">
        <v>1191</v>
      </c>
      <c r="F628" s="85">
        <v>43566</v>
      </c>
      <c r="G628" s="64" t="str">
        <f t="shared" si="225"/>
        <v>01-18/0610</v>
      </c>
      <c r="H628" s="5" t="str">
        <f>SUBSTITUTE(фильтр!I625, "про,", "")</f>
        <v xml:space="preserve"> надання, інформації</v>
      </c>
      <c r="I628" s="1" t="s">
        <v>15</v>
      </c>
      <c r="J628" s="47" t="s">
        <v>124</v>
      </c>
      <c r="K628" s="16" t="str">
        <f t="shared" si="226"/>
        <v>Департамент АПР Сумської ОДА</v>
      </c>
      <c r="L628" s="67">
        <f t="shared" si="227"/>
        <v>43567</v>
      </c>
      <c r="M628" s="66"/>
      <c r="N628" s="4" t="s">
        <v>20</v>
      </c>
      <c r="O628" s="4" t="s">
        <v>20</v>
      </c>
    </row>
    <row r="629" spans="1:15" ht="30" x14ac:dyDescent="0.25">
      <c r="A629" s="55" t="s">
        <v>21</v>
      </c>
      <c r="B629" s="24" t="s">
        <v>638</v>
      </c>
      <c r="C629" s="65">
        <f t="shared" si="224"/>
        <v>611</v>
      </c>
      <c r="D629" s="65" t="s">
        <v>1417</v>
      </c>
      <c r="E629" s="56" t="s">
        <v>1191</v>
      </c>
      <c r="F629" s="85">
        <v>43566</v>
      </c>
      <c r="G629" s="64" t="str">
        <f t="shared" si="225"/>
        <v>01-17/0611</v>
      </c>
      <c r="H629" s="5" t="str">
        <f>SUBSTITUTE(фильтр!I626, "про,", "")</f>
        <v xml:space="preserve"> надання, інформації</v>
      </c>
      <c r="I629" s="1" t="s">
        <v>15</v>
      </c>
      <c r="J629" s="47" t="s">
        <v>124</v>
      </c>
      <c r="K629" s="16" t="str">
        <f t="shared" si="226"/>
        <v>Департамент АПР Сумської ОДА</v>
      </c>
      <c r="L629" s="67">
        <f t="shared" si="227"/>
        <v>43567</v>
      </c>
      <c r="M629" s="66"/>
      <c r="N629" s="4" t="s">
        <v>20</v>
      </c>
      <c r="O629" s="4" t="s">
        <v>20</v>
      </c>
    </row>
    <row r="630" spans="1:15" ht="30" x14ac:dyDescent="0.25">
      <c r="A630" s="55" t="s">
        <v>1186</v>
      </c>
      <c r="B630" s="24" t="s">
        <v>639</v>
      </c>
      <c r="C630" s="65">
        <f t="shared" si="224"/>
        <v>612</v>
      </c>
      <c r="D630" s="65" t="s">
        <v>1417</v>
      </c>
      <c r="E630" s="56" t="s">
        <v>1636</v>
      </c>
      <c r="F630" s="85">
        <v>43566</v>
      </c>
      <c r="G630" s="64" t="str">
        <f t="shared" si="225"/>
        <v>01-11/0612</v>
      </c>
      <c r="H630" s="5" t="str">
        <f>SUBSTITUTE(фильтр!I627, "про,", "")</f>
        <v xml:space="preserve"> наяваність, техніки</v>
      </c>
      <c r="I630" s="1" t="s">
        <v>15</v>
      </c>
      <c r="J630" s="47" t="s">
        <v>124</v>
      </c>
      <c r="K630" s="16" t="str">
        <f t="shared" si="226"/>
        <v>Департамент АПР Сумської ОДА</v>
      </c>
      <c r="L630" s="67">
        <f t="shared" si="227"/>
        <v>43567</v>
      </c>
      <c r="M630" s="66"/>
      <c r="N630" s="4" t="s">
        <v>20</v>
      </c>
      <c r="O630" s="4" t="s">
        <v>20</v>
      </c>
    </row>
    <row r="631" spans="1:15" ht="30" x14ac:dyDescent="0.25">
      <c r="A631" s="55" t="s">
        <v>1186</v>
      </c>
      <c r="B631" s="24" t="s">
        <v>640</v>
      </c>
      <c r="C631" s="65">
        <f t="shared" si="224"/>
        <v>613</v>
      </c>
      <c r="D631" s="65" t="s">
        <v>1417</v>
      </c>
      <c r="E631" s="56" t="s">
        <v>1637</v>
      </c>
      <c r="F631" s="85">
        <v>43566</v>
      </c>
      <c r="G631" s="64" t="str">
        <f t="shared" si="225"/>
        <v>01-11/0613</v>
      </c>
      <c r="H631" s="5" t="str">
        <f>SUBSTITUTE(фильтр!I628, "про,", "")</f>
        <v xml:space="preserve"> виробництво, реалізації, сг, техніки</v>
      </c>
      <c r="I631" s="1" t="s">
        <v>15</v>
      </c>
      <c r="J631" s="47" t="s">
        <v>124</v>
      </c>
      <c r="K631" s="16" t="str">
        <f t="shared" si="226"/>
        <v>Департамент АПР Сумської ОДА</v>
      </c>
      <c r="L631" s="67">
        <f t="shared" si="227"/>
        <v>43567</v>
      </c>
      <c r="M631" s="66"/>
      <c r="N631" s="4" t="s">
        <v>20</v>
      </c>
      <c r="O631" s="4" t="s">
        <v>20</v>
      </c>
    </row>
    <row r="632" spans="1:15" ht="45" x14ac:dyDescent="0.25">
      <c r="A632" s="26" t="s">
        <v>123</v>
      </c>
      <c r="B632" s="24" t="s">
        <v>641</v>
      </c>
      <c r="C632" s="65">
        <f t="shared" si="224"/>
        <v>614</v>
      </c>
      <c r="D632" s="65" t="s">
        <v>1417</v>
      </c>
      <c r="E632" s="56" t="s">
        <v>1638</v>
      </c>
      <c r="F632" s="85">
        <v>43566</v>
      </c>
      <c r="G632" s="64" t="str">
        <f t="shared" si="225"/>
        <v>01-13/0614</v>
      </c>
      <c r="H632" s="5" t="str">
        <f>SUBSTITUTE(фильтр!I629, "про,", "")</f>
        <v>на, виконання, протоколу, , №2, 21.02.2019</v>
      </c>
      <c r="I632" s="1" t="s">
        <v>15</v>
      </c>
      <c r="J632" s="47" t="s">
        <v>124</v>
      </c>
      <c r="K632" s="16" t="str">
        <f t="shared" si="226"/>
        <v>Департамент АПР Сумської ОДА</v>
      </c>
      <c r="L632" s="67">
        <f t="shared" si="227"/>
        <v>43567</v>
      </c>
      <c r="M632" s="66"/>
      <c r="N632" s="4" t="s">
        <v>20</v>
      </c>
      <c r="O632" s="4" t="s">
        <v>20</v>
      </c>
    </row>
    <row r="633" spans="1:15" ht="45" x14ac:dyDescent="0.25">
      <c r="A633" s="26" t="s">
        <v>123</v>
      </c>
      <c r="B633" s="24" t="s">
        <v>642</v>
      </c>
      <c r="C633" s="65">
        <f t="shared" si="224"/>
        <v>615</v>
      </c>
      <c r="D633" s="65" t="s">
        <v>1417</v>
      </c>
      <c r="E633" s="56" t="s">
        <v>1291</v>
      </c>
      <c r="F633" s="85">
        <v>43566</v>
      </c>
      <c r="G633" s="64" t="str">
        <f t="shared" si="225"/>
        <v>01-13/0615</v>
      </c>
      <c r="H633" s="5" t="str">
        <f>SUBSTITUTE(фильтр!I630, "про,", "")</f>
        <v xml:space="preserve"> підвищення, кваліфікації, у, 2019, році</v>
      </c>
      <c r="I633" s="1" t="s">
        <v>15</v>
      </c>
      <c r="J633" s="47" t="s">
        <v>124</v>
      </c>
      <c r="K633" s="16" t="str">
        <f t="shared" si="226"/>
        <v>Департамент АПР Сумської ОДА</v>
      </c>
      <c r="L633" s="67">
        <f t="shared" si="227"/>
        <v>43567</v>
      </c>
      <c r="M633" s="66"/>
      <c r="N633" s="4" t="s">
        <v>20</v>
      </c>
      <c r="O633" s="4" t="s">
        <v>20</v>
      </c>
    </row>
    <row r="634" spans="1:15" ht="30" x14ac:dyDescent="0.25">
      <c r="A634" s="55" t="s">
        <v>123</v>
      </c>
      <c r="B634" s="24" t="s">
        <v>643</v>
      </c>
      <c r="C634" s="65">
        <f t="shared" si="224"/>
        <v>616</v>
      </c>
      <c r="D634" s="65" t="s">
        <v>1417</v>
      </c>
      <c r="E634" s="56" t="s">
        <v>1394</v>
      </c>
      <c r="F634" s="85">
        <v>43566</v>
      </c>
      <c r="G634" s="64" t="str">
        <f t="shared" si="225"/>
        <v>01-13/0616</v>
      </c>
      <c r="H634" s="5" t="str">
        <f>SUBSTITUTE(фильтр!I631, "про,", "")</f>
        <v xml:space="preserve"> участь, у, семінарі</v>
      </c>
      <c r="I634" s="1" t="s">
        <v>15</v>
      </c>
      <c r="J634" s="47" t="s">
        <v>124</v>
      </c>
      <c r="K634" s="16" t="str">
        <f t="shared" si="226"/>
        <v>Департамент АПР Сумської ОДА</v>
      </c>
      <c r="L634" s="67">
        <f t="shared" si="227"/>
        <v>43567</v>
      </c>
      <c r="M634" s="66"/>
      <c r="N634" s="4" t="s">
        <v>20</v>
      </c>
      <c r="O634" s="4" t="s">
        <v>20</v>
      </c>
    </row>
    <row r="635" spans="1:15" ht="30" x14ac:dyDescent="0.25">
      <c r="A635" s="55" t="s">
        <v>1186</v>
      </c>
      <c r="B635" s="24" t="s">
        <v>644</v>
      </c>
      <c r="C635" s="65">
        <f t="shared" ref="C635:C652" si="228">C634+1</f>
        <v>617</v>
      </c>
      <c r="D635" s="65" t="s">
        <v>1417</v>
      </c>
      <c r="E635" s="56" t="s">
        <v>1639</v>
      </c>
      <c r="F635" s="85">
        <v>43567</v>
      </c>
      <c r="G635" s="64" t="str">
        <f t="shared" ref="G635:G652" si="229">(A635&amp;"/"&amp;B635)</f>
        <v>01-11/0617</v>
      </c>
      <c r="H635" s="5" t="str">
        <f>SUBSTITUTE(фильтр!I632, "про,", "")</f>
        <v>діяльності, сг, кооперативів</v>
      </c>
      <c r="I635" s="1" t="s">
        <v>15</v>
      </c>
      <c r="J635" s="47" t="s">
        <v>124</v>
      </c>
      <c r="K635" s="16" t="str">
        <f t="shared" ref="K635:K652" si="230">J635</f>
        <v>Департамент АПР Сумської ОДА</v>
      </c>
      <c r="L635" s="67">
        <f t="shared" ref="L635:L652" si="231">F635+1</f>
        <v>43568</v>
      </c>
      <c r="M635" s="66"/>
      <c r="N635" s="4" t="s">
        <v>20</v>
      </c>
      <c r="O635" s="4" t="s">
        <v>20</v>
      </c>
    </row>
    <row r="636" spans="1:15" ht="30" x14ac:dyDescent="0.25">
      <c r="A636" s="55" t="s">
        <v>1186</v>
      </c>
      <c r="B636" s="24" t="s">
        <v>645</v>
      </c>
      <c r="C636" s="65">
        <f t="shared" si="228"/>
        <v>618</v>
      </c>
      <c r="D636" s="65" t="s">
        <v>1417</v>
      </c>
      <c r="E636" s="56" t="s">
        <v>1640</v>
      </c>
      <c r="F636" s="85">
        <v>43567</v>
      </c>
      <c r="G636" s="64" t="str">
        <f t="shared" si="229"/>
        <v>01-11/0618</v>
      </c>
      <c r="H636" s="5" t="str">
        <f>SUBSTITUTE(фильтр!I633, "про,", "")</f>
        <v>наявності, сг, кооперативів</v>
      </c>
      <c r="I636" s="1" t="s">
        <v>15</v>
      </c>
      <c r="J636" s="47" t="s">
        <v>124</v>
      </c>
      <c r="K636" s="16" t="str">
        <f t="shared" si="230"/>
        <v>Департамент АПР Сумської ОДА</v>
      </c>
      <c r="L636" s="67">
        <f t="shared" si="231"/>
        <v>43568</v>
      </c>
      <c r="M636" s="66"/>
      <c r="N636" s="4" t="s">
        <v>20</v>
      </c>
      <c r="O636" s="4" t="s">
        <v>20</v>
      </c>
    </row>
    <row r="637" spans="1:15" ht="30" x14ac:dyDescent="0.25">
      <c r="A637" s="55" t="s">
        <v>1186</v>
      </c>
      <c r="B637" s="24" t="s">
        <v>646</v>
      </c>
      <c r="C637" s="65">
        <f t="shared" si="228"/>
        <v>619</v>
      </c>
      <c r="D637" s="65" t="s">
        <v>1417</v>
      </c>
      <c r="E637" s="56" t="s">
        <v>1641</v>
      </c>
      <c r="F637" s="85">
        <v>43567</v>
      </c>
      <c r="G637" s="64" t="str">
        <f t="shared" si="229"/>
        <v>01-11/0619</v>
      </c>
      <c r="H637" s="5" t="str">
        <f>SUBSTITUTE(фильтр!I634, "про,", "")</f>
        <v xml:space="preserve"> розвиток, сг, кооперативів</v>
      </c>
      <c r="I637" s="1" t="s">
        <v>15</v>
      </c>
      <c r="J637" s="47" t="s">
        <v>124</v>
      </c>
      <c r="K637" s="16" t="str">
        <f t="shared" si="230"/>
        <v>Департамент АПР Сумської ОДА</v>
      </c>
      <c r="L637" s="67">
        <f t="shared" si="231"/>
        <v>43568</v>
      </c>
      <c r="M637" s="66"/>
      <c r="N637" s="4" t="s">
        <v>20</v>
      </c>
      <c r="O637" s="4" t="s">
        <v>20</v>
      </c>
    </row>
    <row r="638" spans="1:15" ht="30" x14ac:dyDescent="0.25">
      <c r="A638" s="55" t="s">
        <v>23</v>
      </c>
      <c r="B638" s="24" t="s">
        <v>647</v>
      </c>
      <c r="C638" s="65">
        <f t="shared" si="228"/>
        <v>620</v>
      </c>
      <c r="D638" s="65" t="s">
        <v>1417</v>
      </c>
      <c r="E638" s="56" t="s">
        <v>1642</v>
      </c>
      <c r="F638" s="85">
        <v>43567</v>
      </c>
      <c r="G638" s="64" t="str">
        <f t="shared" si="229"/>
        <v>01-16/0620</v>
      </c>
      <c r="H638" s="5" t="str">
        <f>SUBSTITUTE(фильтр!I635, "про,", "")</f>
        <v xml:space="preserve"> розгляд, звернення, Коваля, ІФ.</v>
      </c>
      <c r="I638" s="1" t="s">
        <v>15</v>
      </c>
      <c r="J638" s="47" t="s">
        <v>124</v>
      </c>
      <c r="K638" s="16" t="str">
        <f t="shared" si="230"/>
        <v>Департамент АПР Сумської ОДА</v>
      </c>
      <c r="L638" s="67">
        <f t="shared" si="231"/>
        <v>43568</v>
      </c>
      <c r="M638" s="66"/>
      <c r="N638" s="4" t="s">
        <v>20</v>
      </c>
      <c r="O638" s="4" t="s">
        <v>20</v>
      </c>
    </row>
    <row r="639" spans="1:15" ht="45" x14ac:dyDescent="0.25">
      <c r="A639" s="55" t="s">
        <v>287</v>
      </c>
      <c r="B639" s="24" t="s">
        <v>648</v>
      </c>
      <c r="C639" s="65">
        <f t="shared" si="228"/>
        <v>621</v>
      </c>
      <c r="D639" s="65" t="s">
        <v>1417</v>
      </c>
      <c r="E639" s="56" t="s">
        <v>1643</v>
      </c>
      <c r="F639" s="85">
        <v>43567</v>
      </c>
      <c r="G639" s="64" t="str">
        <f t="shared" si="229"/>
        <v>01-15/0621</v>
      </c>
      <c r="H639" s="5" t="str">
        <f>SUBSTITUTE(фильтр!I636, "про,", "")</f>
        <v>закріплення, , спецвалістиів, районами</v>
      </c>
      <c r="I639" s="1" t="s">
        <v>15</v>
      </c>
      <c r="J639" s="47" t="s">
        <v>124</v>
      </c>
      <c r="K639" s="16" t="str">
        <f t="shared" si="230"/>
        <v>Департамент АПР Сумської ОДА</v>
      </c>
      <c r="L639" s="67">
        <f t="shared" si="231"/>
        <v>43568</v>
      </c>
      <c r="M639" s="66"/>
      <c r="N639" s="4" t="s">
        <v>20</v>
      </c>
      <c r="O639" s="4" t="s">
        <v>20</v>
      </c>
    </row>
    <row r="640" spans="1:15" ht="30" x14ac:dyDescent="0.25">
      <c r="A640" s="55" t="s">
        <v>23</v>
      </c>
      <c r="B640" s="24" t="s">
        <v>649</v>
      </c>
      <c r="C640" s="65">
        <f t="shared" si="228"/>
        <v>622</v>
      </c>
      <c r="D640" s="65" t="s">
        <v>1417</v>
      </c>
      <c r="E640" s="56" t="s">
        <v>1629</v>
      </c>
      <c r="F640" s="85">
        <v>43567</v>
      </c>
      <c r="G640" s="64" t="str">
        <f t="shared" si="229"/>
        <v>01-16/0622</v>
      </c>
      <c r="H640" s="5" t="str">
        <f>SUBSTITUTE(фильтр!I637, "про,", "")</f>
        <v xml:space="preserve"> , визначення, державних, інтересів</v>
      </c>
      <c r="I640" s="1" t="s">
        <v>15</v>
      </c>
      <c r="J640" s="47" t="s">
        <v>124</v>
      </c>
      <c r="K640" s="16" t="str">
        <f t="shared" si="230"/>
        <v>Департамент АПР Сумської ОДА</v>
      </c>
      <c r="L640" s="67">
        <f t="shared" si="231"/>
        <v>43568</v>
      </c>
      <c r="M640" s="66"/>
      <c r="N640" s="4" t="s">
        <v>20</v>
      </c>
      <c r="O640" s="4" t="s">
        <v>20</v>
      </c>
    </row>
    <row r="641" spans="1:15" ht="30" x14ac:dyDescent="0.25">
      <c r="A641" s="55" t="s">
        <v>123</v>
      </c>
      <c r="B641" s="24" t="s">
        <v>650</v>
      </c>
      <c r="C641" s="65">
        <f t="shared" si="228"/>
        <v>623</v>
      </c>
      <c r="D641" s="65" t="s">
        <v>1417</v>
      </c>
      <c r="E641" s="56" t="s">
        <v>1644</v>
      </c>
      <c r="F641" s="85">
        <v>43567</v>
      </c>
      <c r="G641" s="64" t="str">
        <f t="shared" si="229"/>
        <v>01-13/0623</v>
      </c>
      <c r="H641" s="5" t="str">
        <f>SUBSTITUTE(фильтр!I638, "про,", "")</f>
        <v>на, розпорядження, №32-ОД, 28.01.2016</v>
      </c>
      <c r="I641" s="1" t="s">
        <v>15</v>
      </c>
      <c r="J641" s="47" t="s">
        <v>124</v>
      </c>
      <c r="K641" s="16" t="str">
        <f t="shared" si="230"/>
        <v>Департамент АПР Сумської ОДА</v>
      </c>
      <c r="L641" s="67">
        <f t="shared" si="231"/>
        <v>43568</v>
      </c>
      <c r="M641" s="66"/>
      <c r="N641" s="4" t="s">
        <v>20</v>
      </c>
      <c r="O641" s="4" t="s">
        <v>20</v>
      </c>
    </row>
    <row r="642" spans="1:15" ht="30" x14ac:dyDescent="0.25">
      <c r="A642" s="55" t="s">
        <v>287</v>
      </c>
      <c r="B642" s="24" t="s">
        <v>651</v>
      </c>
      <c r="C642" s="65">
        <f t="shared" si="228"/>
        <v>624</v>
      </c>
      <c r="D642" s="65" t="s">
        <v>1417</v>
      </c>
      <c r="E642" s="56" t="s">
        <v>1645</v>
      </c>
      <c r="F642" s="85">
        <v>43567</v>
      </c>
      <c r="G642" s="64" t="str">
        <f t="shared" si="229"/>
        <v>01-15/0624</v>
      </c>
      <c r="H642" s="5" t="str">
        <f>SUBSTITUTE(фильтр!I639, "про,", "")</f>
        <v xml:space="preserve"> державну, підтримку, розвитку, садівництва</v>
      </c>
      <c r="I642" s="1" t="s">
        <v>15</v>
      </c>
      <c r="J642" s="47" t="s">
        <v>124</v>
      </c>
      <c r="K642" s="16" t="str">
        <f t="shared" si="230"/>
        <v>Департамент АПР Сумської ОДА</v>
      </c>
      <c r="L642" s="67">
        <f t="shared" si="231"/>
        <v>43568</v>
      </c>
      <c r="M642" s="66"/>
      <c r="N642" s="4" t="s">
        <v>20</v>
      </c>
      <c r="O642" s="4" t="s">
        <v>20</v>
      </c>
    </row>
    <row r="643" spans="1:15" ht="30" x14ac:dyDescent="0.25">
      <c r="A643" s="55" t="s">
        <v>287</v>
      </c>
      <c r="B643" s="24" t="s">
        <v>652</v>
      </c>
      <c r="C643" s="65">
        <f t="shared" si="228"/>
        <v>625</v>
      </c>
      <c r="D643" s="65" t="s">
        <v>1417</v>
      </c>
      <c r="E643" s="56" t="s">
        <v>1646</v>
      </c>
      <c r="F643" s="85">
        <v>43567</v>
      </c>
      <c r="G643" s="64" t="str">
        <f t="shared" si="229"/>
        <v>01-15/0625</v>
      </c>
      <c r="H643" s="5" t="str">
        <f>SUBSTITUTE(фильтр!I640, "про,", "")</f>
        <v xml:space="preserve"> сертифікований, центр, "Залісся"</v>
      </c>
      <c r="I643" s="1" t="s">
        <v>15</v>
      </c>
      <c r="J643" s="47" t="s">
        <v>124</v>
      </c>
      <c r="K643" s="16" t="str">
        <f t="shared" si="230"/>
        <v>Департамент АПР Сумської ОДА</v>
      </c>
      <c r="L643" s="67">
        <f t="shared" si="231"/>
        <v>43568</v>
      </c>
      <c r="M643" s="66"/>
      <c r="N643" s="4" t="s">
        <v>20</v>
      </c>
      <c r="O643" s="4" t="s">
        <v>20</v>
      </c>
    </row>
    <row r="644" spans="1:15" ht="45" x14ac:dyDescent="0.25">
      <c r="A644" s="55"/>
      <c r="B644" s="24"/>
      <c r="C644" s="65">
        <f>C643+1</f>
        <v>626</v>
      </c>
      <c r="D644" s="65" t="s">
        <v>1400</v>
      </c>
      <c r="E644" s="56" t="s">
        <v>1647</v>
      </c>
      <c r="F644" s="85">
        <v>43570</v>
      </c>
      <c r="G644" s="64" t="s">
        <v>1648</v>
      </c>
      <c r="H644" s="5" t="str">
        <f>SUBSTITUTE(фильтр!I641, "про,", "")</f>
        <v>Про, план, роботи, ДАПР, на, , П, квартал, 2019, року</v>
      </c>
      <c r="I644" s="1" t="s">
        <v>15</v>
      </c>
      <c r="J644" s="47" t="s">
        <v>124</v>
      </c>
      <c r="K644" s="16" t="str">
        <f>J644</f>
        <v>Департамент АПР Сумської ОДА</v>
      </c>
      <c r="L644" s="67">
        <f>F644+1</f>
        <v>43571</v>
      </c>
      <c r="M644" s="66"/>
      <c r="N644" s="4" t="s">
        <v>20</v>
      </c>
      <c r="O644" s="4" t="s">
        <v>20</v>
      </c>
    </row>
    <row r="645" spans="1:15" ht="30" x14ac:dyDescent="0.25">
      <c r="A645" s="55" t="s">
        <v>123</v>
      </c>
      <c r="B645" s="24" t="s">
        <v>653</v>
      </c>
      <c r="C645" s="65">
        <f>C643+1</f>
        <v>626</v>
      </c>
      <c r="D645" s="65" t="s">
        <v>1417</v>
      </c>
      <c r="E645" s="56" t="s">
        <v>1423</v>
      </c>
      <c r="F645" s="85">
        <v>43570</v>
      </c>
      <c r="G645" s="64" t="str">
        <f t="shared" si="229"/>
        <v>01-13/0626</v>
      </c>
      <c r="H645" s="5" t="str">
        <f>SUBSTITUTE(фильтр!I642, "про,", "")</f>
        <v xml:space="preserve"> підтримку, клопотання</v>
      </c>
      <c r="I645" s="1" t="s">
        <v>15</v>
      </c>
      <c r="J645" s="47" t="s">
        <v>124</v>
      </c>
      <c r="K645" s="16" t="str">
        <f t="shared" si="230"/>
        <v>Департамент АПР Сумської ОДА</v>
      </c>
      <c r="L645" s="67">
        <f t="shared" si="231"/>
        <v>43571</v>
      </c>
      <c r="M645" s="66"/>
      <c r="N645" s="4" t="s">
        <v>20</v>
      </c>
      <c r="O645" s="4" t="s">
        <v>20</v>
      </c>
    </row>
    <row r="646" spans="1:15" ht="30" x14ac:dyDescent="0.25">
      <c r="A646" s="55" t="s">
        <v>23</v>
      </c>
      <c r="B646" s="24" t="s">
        <v>654</v>
      </c>
      <c r="C646" s="65">
        <f t="shared" si="228"/>
        <v>627</v>
      </c>
      <c r="D646" s="65" t="s">
        <v>1417</v>
      </c>
      <c r="E646" s="56" t="s">
        <v>1612</v>
      </c>
      <c r="F646" s="85">
        <v>43570</v>
      </c>
      <c r="G646" s="64" t="str">
        <f t="shared" si="229"/>
        <v>01-16/0627</v>
      </c>
      <c r="H646" s="5" t="str">
        <f>SUBSTITUTE(фильтр!I643, "про,", "")</f>
        <v xml:space="preserve"> фінансовий, звіт, , 1, квартал, 2019</v>
      </c>
      <c r="I646" s="1" t="s">
        <v>15</v>
      </c>
      <c r="J646" s="47" t="s">
        <v>124</v>
      </c>
      <c r="K646" s="16" t="str">
        <f t="shared" si="230"/>
        <v>Департамент АПР Сумської ОДА</v>
      </c>
      <c r="L646" s="67">
        <f t="shared" si="231"/>
        <v>43571</v>
      </c>
      <c r="M646" s="66"/>
      <c r="N646" s="4" t="s">
        <v>20</v>
      </c>
      <c r="O646" s="4" t="s">
        <v>20</v>
      </c>
    </row>
    <row r="647" spans="1:15" ht="30" x14ac:dyDescent="0.25">
      <c r="A647" s="55" t="s">
        <v>23</v>
      </c>
      <c r="B647" s="24" t="s">
        <v>655</v>
      </c>
      <c r="C647" s="65">
        <f t="shared" si="228"/>
        <v>628</v>
      </c>
      <c r="D647" s="65" t="s">
        <v>1417</v>
      </c>
      <c r="E647" s="56" t="s">
        <v>1649</v>
      </c>
      <c r="F647" s="85">
        <v>43570</v>
      </c>
      <c r="G647" s="64" t="str">
        <f t="shared" si="229"/>
        <v>01-16/0628</v>
      </c>
      <c r="H647" s="5" t="str">
        <f>SUBSTITUTE(фильтр!I644, "про,", "")</f>
        <v xml:space="preserve"> надання, залу, селектонних, нарад</v>
      </c>
      <c r="I647" s="1" t="s">
        <v>15</v>
      </c>
      <c r="J647" s="47" t="s">
        <v>124</v>
      </c>
      <c r="K647" s="16" t="str">
        <f t="shared" si="230"/>
        <v>Департамент АПР Сумської ОДА</v>
      </c>
      <c r="L647" s="67">
        <f t="shared" si="231"/>
        <v>43571</v>
      </c>
      <c r="M647" s="66"/>
      <c r="N647" s="4" t="s">
        <v>20</v>
      </c>
      <c r="O647" s="4" t="s">
        <v>20</v>
      </c>
    </row>
    <row r="648" spans="1:15" ht="30" x14ac:dyDescent="0.25">
      <c r="A648" s="55" t="s">
        <v>287</v>
      </c>
      <c r="B648" s="24" t="s">
        <v>656</v>
      </c>
      <c r="C648" s="65">
        <f t="shared" si="228"/>
        <v>629</v>
      </c>
      <c r="D648" s="65" t="s">
        <v>1417</v>
      </c>
      <c r="E648" s="56" t="s">
        <v>1191</v>
      </c>
      <c r="F648" s="85">
        <v>43570</v>
      </c>
      <c r="G648" s="64" t="str">
        <f t="shared" si="229"/>
        <v>01-15/0629</v>
      </c>
      <c r="H648" s="5" t="str">
        <f>SUBSTITUTE(фильтр!I645, "про,", "")</f>
        <v xml:space="preserve"> надання, інформації</v>
      </c>
      <c r="I648" s="1" t="s">
        <v>15</v>
      </c>
      <c r="J648" s="47" t="s">
        <v>124</v>
      </c>
      <c r="K648" s="16" t="str">
        <f t="shared" si="230"/>
        <v>Департамент АПР Сумської ОДА</v>
      </c>
      <c r="L648" s="67">
        <f t="shared" si="231"/>
        <v>43571</v>
      </c>
      <c r="M648" s="66"/>
      <c r="N648" s="4" t="s">
        <v>20</v>
      </c>
      <c r="O648" s="4" t="s">
        <v>20</v>
      </c>
    </row>
    <row r="649" spans="1:15" ht="30" x14ac:dyDescent="0.25">
      <c r="A649" s="55" t="s">
        <v>23</v>
      </c>
      <c r="B649" s="24" t="s">
        <v>657</v>
      </c>
      <c r="C649" s="65">
        <f t="shared" si="228"/>
        <v>630</v>
      </c>
      <c r="D649" s="65" t="s">
        <v>1417</v>
      </c>
      <c r="E649" s="56" t="s">
        <v>1599</v>
      </c>
      <c r="F649" s="85">
        <v>43570</v>
      </c>
      <c r="G649" s="64" t="str">
        <f t="shared" si="229"/>
        <v>01-16/0630</v>
      </c>
      <c r="H649" s="5" t="str">
        <f>SUBSTITUTE(фильтр!I646, "про,", "")</f>
        <v xml:space="preserve"> відновлення, відшкодованої, суми</v>
      </c>
      <c r="I649" s="1" t="s">
        <v>15</v>
      </c>
      <c r="J649" s="47" t="s">
        <v>124</v>
      </c>
      <c r="K649" s="16" t="str">
        <f t="shared" si="230"/>
        <v>Департамент АПР Сумської ОДА</v>
      </c>
      <c r="L649" s="67">
        <f t="shared" si="231"/>
        <v>43571</v>
      </c>
      <c r="M649" s="66"/>
      <c r="N649" s="4" t="s">
        <v>20</v>
      </c>
      <c r="O649" s="4" t="s">
        <v>20</v>
      </c>
    </row>
    <row r="650" spans="1:15" ht="45" x14ac:dyDescent="0.25">
      <c r="A650" s="55" t="s">
        <v>123</v>
      </c>
      <c r="B650" s="24" t="s">
        <v>658</v>
      </c>
      <c r="C650" s="65">
        <f t="shared" si="228"/>
        <v>631</v>
      </c>
      <c r="D650" s="65" t="s">
        <v>1417</v>
      </c>
      <c r="E650" s="56" t="s">
        <v>1617</v>
      </c>
      <c r="F650" s="85">
        <v>43570</v>
      </c>
      <c r="G650" s="64" t="str">
        <f t="shared" si="229"/>
        <v>01-13/0631</v>
      </c>
      <c r="H650" s="5" t="str">
        <f>SUBSTITUTE(фильтр!I647, "про,", "")</f>
        <v xml:space="preserve"> виконання, протокольного, доручення</v>
      </c>
      <c r="I650" s="1" t="s">
        <v>15</v>
      </c>
      <c r="J650" s="47" t="s">
        <v>124</v>
      </c>
      <c r="K650" s="16" t="str">
        <f t="shared" si="230"/>
        <v>Департамент АПР Сумської ОДА</v>
      </c>
      <c r="L650" s="67">
        <f t="shared" si="231"/>
        <v>43571</v>
      </c>
      <c r="M650" s="66"/>
      <c r="N650" s="4" t="s">
        <v>20</v>
      </c>
      <c r="O650" s="4" t="s">
        <v>20</v>
      </c>
    </row>
    <row r="651" spans="1:15" ht="30" x14ac:dyDescent="0.25">
      <c r="A651" s="55" t="s">
        <v>1186</v>
      </c>
      <c r="B651" s="24" t="s">
        <v>659</v>
      </c>
      <c r="C651" s="65">
        <f t="shared" si="228"/>
        <v>632</v>
      </c>
      <c r="D651" s="65" t="s">
        <v>1417</v>
      </c>
      <c r="E651" s="56" t="s">
        <v>1421</v>
      </c>
      <c r="F651" s="85">
        <v>43570</v>
      </c>
      <c r="G651" s="64" t="str">
        <f t="shared" si="229"/>
        <v>01-11/0632</v>
      </c>
      <c r="H651" s="5" t="str">
        <f>SUBSTITUTE(фильтр!I648, "про,", "")</f>
        <v xml:space="preserve"> резонансні, події</v>
      </c>
      <c r="I651" s="1" t="s">
        <v>15</v>
      </c>
      <c r="J651" s="47" t="s">
        <v>124</v>
      </c>
      <c r="K651" s="16" t="str">
        <f t="shared" si="230"/>
        <v>Департамент АПР Сумської ОДА</v>
      </c>
      <c r="L651" s="67">
        <f t="shared" si="231"/>
        <v>43571</v>
      </c>
      <c r="M651" s="66"/>
      <c r="N651" s="4" t="s">
        <v>20</v>
      </c>
      <c r="O651" s="4" t="s">
        <v>20</v>
      </c>
    </row>
    <row r="652" spans="1:15" ht="30" x14ac:dyDescent="0.25">
      <c r="A652" s="55" t="s">
        <v>1186</v>
      </c>
      <c r="B652" s="24" t="s">
        <v>660</v>
      </c>
      <c r="C652" s="65">
        <f t="shared" si="228"/>
        <v>633</v>
      </c>
      <c r="D652" s="65" t="s">
        <v>1417</v>
      </c>
      <c r="E652" s="56" t="s">
        <v>1565</v>
      </c>
      <c r="F652" s="85">
        <v>43570</v>
      </c>
      <c r="G652" s="64" t="str">
        <f t="shared" si="229"/>
        <v>01-11/0633</v>
      </c>
      <c r="H652" s="5" t="str">
        <f>SUBSTITUTE(фильтр!I649, "про,", "")</f>
        <v xml:space="preserve"> фактичні, витрати, на, ВПР</v>
      </c>
      <c r="I652" s="1" t="s">
        <v>15</v>
      </c>
      <c r="J652" s="47" t="s">
        <v>124</v>
      </c>
      <c r="K652" s="16" t="str">
        <f t="shared" si="230"/>
        <v>Департамент АПР Сумської ОДА</v>
      </c>
      <c r="L652" s="67">
        <f t="shared" si="231"/>
        <v>43571</v>
      </c>
      <c r="M652" s="66"/>
      <c r="N652" s="4" t="s">
        <v>20</v>
      </c>
      <c r="O652" s="4" t="s">
        <v>20</v>
      </c>
    </row>
    <row r="653" spans="1:15" ht="30" x14ac:dyDescent="0.25">
      <c r="A653" s="55" t="s">
        <v>23</v>
      </c>
      <c r="B653" s="24" t="s">
        <v>661</v>
      </c>
      <c r="C653" s="86">
        <f t="shared" ref="C653:C667" si="232">C652+1</f>
        <v>634</v>
      </c>
      <c r="D653" s="65" t="s">
        <v>1417</v>
      </c>
      <c r="E653" s="87" t="s">
        <v>1650</v>
      </c>
      <c r="F653" s="85">
        <v>43570</v>
      </c>
      <c r="G653" s="88" t="str">
        <f t="shared" ref="G653:G667" si="233">(A653&amp;"/"&amp;B653)</f>
        <v>01-16/0634</v>
      </c>
      <c r="H653" s="5" t="str">
        <f>SUBSTITUTE(фильтр!I650, "про,", "")</f>
        <v xml:space="preserve"> кандидатуру, , складу, комісії</v>
      </c>
      <c r="I653" s="1" t="s">
        <v>15</v>
      </c>
      <c r="J653" s="47" t="s">
        <v>124</v>
      </c>
      <c r="K653" s="91" t="str">
        <f t="shared" ref="K653:K667" si="234">J653</f>
        <v>Департамент АПР Сумської ОДА</v>
      </c>
      <c r="L653" s="92">
        <f t="shared" ref="L653:L667" si="235">F653+1</f>
        <v>43571</v>
      </c>
      <c r="M653" s="90"/>
      <c r="N653" s="4" t="s">
        <v>20</v>
      </c>
      <c r="O653" s="4" t="s">
        <v>20</v>
      </c>
    </row>
    <row r="654" spans="1:15" ht="45" x14ac:dyDescent="0.25">
      <c r="A654" s="55" t="s">
        <v>122</v>
      </c>
      <c r="B654" s="24" t="s">
        <v>662</v>
      </c>
      <c r="C654" s="86">
        <f t="shared" si="232"/>
        <v>635</v>
      </c>
      <c r="D654" s="65" t="s">
        <v>1417</v>
      </c>
      <c r="E654" s="87" t="s">
        <v>1651</v>
      </c>
      <c r="F654" s="85">
        <v>43571</v>
      </c>
      <c r="G654" s="88" t="str">
        <f t="shared" si="233"/>
        <v>01-18/0635</v>
      </c>
      <c r="H654" s="89" t="str">
        <f>SUBSTITUTE(фильтр!I651, "про,", "")</f>
        <v xml:space="preserve"> співпрацю, з, Королівством, Саудовської, Аравії</v>
      </c>
      <c r="I654" s="1" t="s">
        <v>15</v>
      </c>
      <c r="J654" s="47" t="s">
        <v>124</v>
      </c>
      <c r="K654" s="91" t="str">
        <f t="shared" si="234"/>
        <v>Департамент АПР Сумської ОДА</v>
      </c>
      <c r="L654" s="92">
        <f t="shared" si="235"/>
        <v>43572</v>
      </c>
      <c r="M654" s="90"/>
      <c r="N654" s="4" t="s">
        <v>20</v>
      </c>
      <c r="O654" s="4" t="s">
        <v>20</v>
      </c>
    </row>
    <row r="655" spans="1:15" ht="30" x14ac:dyDescent="0.25">
      <c r="A655" s="55" t="s">
        <v>287</v>
      </c>
      <c r="B655" s="24" t="s">
        <v>663</v>
      </c>
      <c r="C655" s="86">
        <f t="shared" si="232"/>
        <v>636</v>
      </c>
      <c r="D655" s="65" t="s">
        <v>1417</v>
      </c>
      <c r="E655" s="87" t="s">
        <v>1652</v>
      </c>
      <c r="F655" s="85">
        <v>43571</v>
      </c>
      <c r="G655" s="88" t="str">
        <f t="shared" si="233"/>
        <v>01-15/0636</v>
      </c>
      <c r="H655" s="89" t="str">
        <f>SUBSTITUTE(фильтр!I652, "про,", "")</f>
        <v xml:space="preserve"> Міжнародний, форум, м.Польша</v>
      </c>
      <c r="I655" s="1" t="s">
        <v>15</v>
      </c>
      <c r="J655" s="47" t="s">
        <v>124</v>
      </c>
      <c r="K655" s="91" t="str">
        <f t="shared" si="234"/>
        <v>Департамент АПР Сумської ОДА</v>
      </c>
      <c r="L655" s="92">
        <f t="shared" si="235"/>
        <v>43572</v>
      </c>
      <c r="M655" s="90"/>
      <c r="N655" s="4" t="s">
        <v>20</v>
      </c>
      <c r="O655" s="4" t="s">
        <v>20</v>
      </c>
    </row>
    <row r="656" spans="1:15" ht="30" x14ac:dyDescent="0.25">
      <c r="A656" s="55" t="s">
        <v>23</v>
      </c>
      <c r="B656" s="24" t="s">
        <v>664</v>
      </c>
      <c r="C656" s="86">
        <f t="shared" si="232"/>
        <v>637</v>
      </c>
      <c r="D656" s="65" t="s">
        <v>1417</v>
      </c>
      <c r="E656" s="87" t="s">
        <v>1653</v>
      </c>
      <c r="F656" s="85">
        <v>43571</v>
      </c>
      <c r="G656" s="88" t="str">
        <f t="shared" si="233"/>
        <v>01-16/0637</v>
      </c>
      <c r="H656" s="89" t="str">
        <f>SUBSTITUTE(фильтр!I653, "про,", "")</f>
        <v xml:space="preserve"> робочу, нараду</v>
      </c>
      <c r="I656" s="1" t="s">
        <v>15</v>
      </c>
      <c r="J656" s="47" t="s">
        <v>124</v>
      </c>
      <c r="K656" s="91" t="str">
        <f t="shared" si="234"/>
        <v>Департамент АПР Сумської ОДА</v>
      </c>
      <c r="L656" s="92">
        <f t="shared" si="235"/>
        <v>43572</v>
      </c>
      <c r="M656" s="90"/>
      <c r="N656" s="4" t="s">
        <v>20</v>
      </c>
      <c r="O656" s="4" t="s">
        <v>20</v>
      </c>
    </row>
    <row r="657" spans="1:15" ht="30" x14ac:dyDescent="0.25">
      <c r="A657" s="55" t="s">
        <v>1186</v>
      </c>
      <c r="B657" s="24" t="s">
        <v>665</v>
      </c>
      <c r="C657" s="86">
        <f t="shared" si="232"/>
        <v>638</v>
      </c>
      <c r="D657" s="65" t="s">
        <v>1417</v>
      </c>
      <c r="E657" s="87" t="s">
        <v>1654</v>
      </c>
      <c r="F657" s="85">
        <v>43571</v>
      </c>
      <c r="G657" s="88" t="str">
        <f t="shared" si="233"/>
        <v>01-11/0638</v>
      </c>
      <c r="H657" s="89" t="str">
        <f>SUBSTITUTE(фильтр!I654, "про,", "")</f>
        <v xml:space="preserve"> надання, документів</v>
      </c>
      <c r="I657" s="1" t="s">
        <v>15</v>
      </c>
      <c r="J657" s="47" t="s">
        <v>124</v>
      </c>
      <c r="K657" s="91" t="str">
        <f t="shared" si="234"/>
        <v>Департамент АПР Сумської ОДА</v>
      </c>
      <c r="L657" s="92">
        <f t="shared" si="235"/>
        <v>43572</v>
      </c>
      <c r="M657" s="90"/>
      <c r="N657" s="4" t="s">
        <v>20</v>
      </c>
      <c r="O657" s="4" t="s">
        <v>20</v>
      </c>
    </row>
    <row r="658" spans="1:15" ht="30" x14ac:dyDescent="0.25">
      <c r="A658" s="55" t="s">
        <v>1186</v>
      </c>
      <c r="B658" s="24" t="s">
        <v>666</v>
      </c>
      <c r="C658" s="86">
        <f t="shared" si="232"/>
        <v>639</v>
      </c>
      <c r="D658" s="65" t="s">
        <v>1417</v>
      </c>
      <c r="E658" s="87" t="s">
        <v>1455</v>
      </c>
      <c r="F658" s="85">
        <v>43571</v>
      </c>
      <c r="G658" s="88" t="str">
        <f t="shared" si="233"/>
        <v>01-11/0639</v>
      </c>
      <c r="H658" s="89" t="str">
        <f>SUBSTITUTE(фильтр!I655, "про,", "")</f>
        <v xml:space="preserve"> роботу, комісії</v>
      </c>
      <c r="I658" s="1" t="s">
        <v>15</v>
      </c>
      <c r="J658" s="47" t="s">
        <v>124</v>
      </c>
      <c r="K658" s="91" t="str">
        <f t="shared" si="234"/>
        <v>Департамент АПР Сумської ОДА</v>
      </c>
      <c r="L658" s="92">
        <f t="shared" si="235"/>
        <v>43572</v>
      </c>
      <c r="M658" s="90"/>
      <c r="N658" s="4" t="s">
        <v>20</v>
      </c>
      <c r="O658" s="4" t="s">
        <v>20</v>
      </c>
    </row>
    <row r="659" spans="1:15" ht="45" x14ac:dyDescent="0.25">
      <c r="A659" s="55" t="s">
        <v>287</v>
      </c>
      <c r="B659" s="24" t="s">
        <v>667</v>
      </c>
      <c r="C659" s="86">
        <f t="shared" si="232"/>
        <v>640</v>
      </c>
      <c r="D659" s="65" t="s">
        <v>1417</v>
      </c>
      <c r="E659" s="87" t="s">
        <v>1651</v>
      </c>
      <c r="F659" s="85">
        <v>43571</v>
      </c>
      <c r="G659" s="88" t="str">
        <f t="shared" si="233"/>
        <v>01-15/0640</v>
      </c>
      <c r="H659" s="89" t="str">
        <f>SUBSTITUTE(фильтр!I656, "про,", "")</f>
        <v xml:space="preserve"> співпрацю, з, Королівством, Саудовської, Аравії</v>
      </c>
      <c r="I659" s="1" t="s">
        <v>15</v>
      </c>
      <c r="J659" s="47" t="s">
        <v>124</v>
      </c>
      <c r="K659" s="91" t="str">
        <f t="shared" si="234"/>
        <v>Департамент АПР Сумської ОДА</v>
      </c>
      <c r="L659" s="92">
        <f t="shared" si="235"/>
        <v>43572</v>
      </c>
      <c r="M659" s="90"/>
      <c r="N659" s="4" t="s">
        <v>20</v>
      </c>
      <c r="O659" s="4" t="s">
        <v>20</v>
      </c>
    </row>
    <row r="660" spans="1:15" ht="60" x14ac:dyDescent="0.25">
      <c r="A660" s="55" t="s">
        <v>23</v>
      </c>
      <c r="B660" s="24" t="s">
        <v>668</v>
      </c>
      <c r="C660" s="86">
        <f t="shared" si="232"/>
        <v>641</v>
      </c>
      <c r="D660" s="65" t="s">
        <v>1417</v>
      </c>
      <c r="E660" s="87" t="s">
        <v>1655</v>
      </c>
      <c r="F660" s="85">
        <v>43571</v>
      </c>
      <c r="G660" s="88" t="str">
        <f t="shared" si="233"/>
        <v>01-16/0641</v>
      </c>
      <c r="H660" s="89" t="str">
        <f>SUBSTITUTE(фильтр!I657, "про,", "")</f>
        <v>моніторинг, соціального, економічного, розвитку</v>
      </c>
      <c r="I660" s="1" t="s">
        <v>15</v>
      </c>
      <c r="J660" s="47" t="s">
        <v>124</v>
      </c>
      <c r="K660" s="91" t="str">
        <f t="shared" si="234"/>
        <v>Департамент АПР Сумської ОДА</v>
      </c>
      <c r="L660" s="92">
        <f t="shared" si="235"/>
        <v>43572</v>
      </c>
      <c r="M660" s="90"/>
      <c r="N660" s="4" t="s">
        <v>20</v>
      </c>
      <c r="O660" s="4" t="s">
        <v>20</v>
      </c>
    </row>
    <row r="661" spans="1:15" ht="45" x14ac:dyDescent="0.25">
      <c r="A661" s="55" t="s">
        <v>23</v>
      </c>
      <c r="B661" s="24" t="s">
        <v>669</v>
      </c>
      <c r="C661" s="86">
        <f t="shared" si="232"/>
        <v>642</v>
      </c>
      <c r="D661" s="65" t="s">
        <v>1417</v>
      </c>
      <c r="E661" s="87" t="s">
        <v>1656</v>
      </c>
      <c r="F661" s="85">
        <v>43571</v>
      </c>
      <c r="G661" s="88" t="str">
        <f t="shared" si="233"/>
        <v>01-16/0642</v>
      </c>
      <c r="H661" s="89" t="str">
        <f>SUBSTITUTE(фильтр!I658, "про,", "")</f>
        <v xml:space="preserve"> надання, інформації, Проекту, регіональноїСтратегії</v>
      </c>
      <c r="I661" s="1" t="s">
        <v>15</v>
      </c>
      <c r="J661" s="47" t="s">
        <v>124</v>
      </c>
      <c r="K661" s="91" t="str">
        <f t="shared" si="234"/>
        <v>Департамент АПР Сумської ОДА</v>
      </c>
      <c r="L661" s="92">
        <f t="shared" si="235"/>
        <v>43572</v>
      </c>
      <c r="M661" s="90"/>
      <c r="N661" s="4" t="s">
        <v>20</v>
      </c>
      <c r="O661" s="4" t="s">
        <v>20</v>
      </c>
    </row>
    <row r="662" spans="1:15" ht="75" x14ac:dyDescent="0.25">
      <c r="A662" s="55" t="s">
        <v>23</v>
      </c>
      <c r="B662" s="24" t="s">
        <v>670</v>
      </c>
      <c r="C662" s="86">
        <f t="shared" si="232"/>
        <v>643</v>
      </c>
      <c r="D662" s="65" t="s">
        <v>1417</v>
      </c>
      <c r="E662" s="87" t="s">
        <v>1225</v>
      </c>
      <c r="F662" s="85">
        <v>43571</v>
      </c>
      <c r="G662" s="88" t="str">
        <f t="shared" si="233"/>
        <v>01-16/0643</v>
      </c>
      <c r="H662" s="89" t="str">
        <f>SUBSTITUTE(фильтр!I659, "про,", "")</f>
        <v xml:space="preserve"> виконання, Плану, популяризації, інвестиційних, переваг, на, 2016-2020, роки</v>
      </c>
      <c r="I662" s="1" t="s">
        <v>15</v>
      </c>
      <c r="J662" s="47" t="s">
        <v>124</v>
      </c>
      <c r="K662" s="91" t="str">
        <f t="shared" si="234"/>
        <v>Департамент АПР Сумської ОДА</v>
      </c>
      <c r="L662" s="92">
        <f t="shared" si="235"/>
        <v>43572</v>
      </c>
      <c r="M662" s="90"/>
      <c r="N662" s="4" t="s">
        <v>20</v>
      </c>
      <c r="O662" s="4" t="s">
        <v>20</v>
      </c>
    </row>
    <row r="663" spans="1:15" ht="30" x14ac:dyDescent="0.25">
      <c r="A663" s="55" t="s">
        <v>23</v>
      </c>
      <c r="B663" s="24" t="s">
        <v>671</v>
      </c>
      <c r="C663" s="86">
        <f t="shared" si="232"/>
        <v>644</v>
      </c>
      <c r="D663" s="65" t="s">
        <v>1417</v>
      </c>
      <c r="E663" s="87" t="s">
        <v>1599</v>
      </c>
      <c r="F663" s="85">
        <v>43571</v>
      </c>
      <c r="G663" s="88" t="str">
        <f t="shared" si="233"/>
        <v>01-16/0644</v>
      </c>
      <c r="H663" s="89" t="str">
        <f>SUBSTITUTE(фильтр!I660, "про,", "")</f>
        <v xml:space="preserve"> відновлення, відшкодованої, суми</v>
      </c>
      <c r="I663" s="1" t="s">
        <v>15</v>
      </c>
      <c r="J663" s="47" t="s">
        <v>124</v>
      </c>
      <c r="K663" s="91" t="str">
        <f t="shared" si="234"/>
        <v>Департамент АПР Сумської ОДА</v>
      </c>
      <c r="L663" s="92">
        <f t="shared" si="235"/>
        <v>43572</v>
      </c>
      <c r="M663" s="90"/>
      <c r="N663" s="4" t="s">
        <v>20</v>
      </c>
      <c r="O663" s="4" t="s">
        <v>20</v>
      </c>
    </row>
    <row r="664" spans="1:15" ht="30" x14ac:dyDescent="0.25">
      <c r="A664" s="55" t="s">
        <v>23</v>
      </c>
      <c r="B664" s="24" t="s">
        <v>672</v>
      </c>
      <c r="C664" s="86">
        <f t="shared" si="232"/>
        <v>645</v>
      </c>
      <c r="D664" s="65" t="s">
        <v>1417</v>
      </c>
      <c r="E664" s="87" t="s">
        <v>1527</v>
      </c>
      <c r="F664" s="85">
        <v>43571</v>
      </c>
      <c r="G664" s="88" t="str">
        <f t="shared" si="233"/>
        <v>01-16/0645</v>
      </c>
      <c r="H664" s="89" t="str">
        <f>SUBSTITUTE(фильтр!I661, "про,", "")</f>
        <v xml:space="preserve"> виплату, заробітної, плати</v>
      </c>
      <c r="I664" s="1" t="s">
        <v>15</v>
      </c>
      <c r="J664" s="47" t="s">
        <v>124</v>
      </c>
      <c r="K664" s="91" t="str">
        <f t="shared" si="234"/>
        <v>Департамент АПР Сумської ОДА</v>
      </c>
      <c r="L664" s="92">
        <f t="shared" si="235"/>
        <v>43572</v>
      </c>
      <c r="M664" s="90"/>
      <c r="N664" s="4" t="s">
        <v>20</v>
      </c>
      <c r="O664" s="4" t="s">
        <v>20</v>
      </c>
    </row>
    <row r="665" spans="1:15" ht="30" x14ac:dyDescent="0.25">
      <c r="A665" s="55" t="s">
        <v>287</v>
      </c>
      <c r="B665" s="24" t="s">
        <v>673</v>
      </c>
      <c r="C665" s="86">
        <f t="shared" si="232"/>
        <v>646</v>
      </c>
      <c r="D665" s="65" t="s">
        <v>1417</v>
      </c>
      <c r="E665" s="87" t="s">
        <v>1657</v>
      </c>
      <c r="F665" s="85">
        <v>43571</v>
      </c>
      <c r="G665" s="88" t="str">
        <f t="shared" si="233"/>
        <v>01-15/0646</v>
      </c>
      <c r="H665" s="89" t="str">
        <f>SUBSTITUTE(фильтр!I662, "про,", "")</f>
        <v xml:space="preserve"> реалізацію, запасних, частей</v>
      </c>
      <c r="I665" s="1" t="s">
        <v>15</v>
      </c>
      <c r="J665" s="47" t="s">
        <v>124</v>
      </c>
      <c r="K665" s="91" t="str">
        <f t="shared" si="234"/>
        <v>Департамент АПР Сумської ОДА</v>
      </c>
      <c r="L665" s="92">
        <f t="shared" si="235"/>
        <v>43572</v>
      </c>
      <c r="M665" s="90"/>
      <c r="N665" s="4" t="s">
        <v>20</v>
      </c>
      <c r="O665" s="4" t="s">
        <v>20</v>
      </c>
    </row>
    <row r="666" spans="1:15" ht="30" x14ac:dyDescent="0.25">
      <c r="A666" s="55" t="s">
        <v>123</v>
      </c>
      <c r="B666" s="24" t="s">
        <v>674</v>
      </c>
      <c r="C666" s="86">
        <f t="shared" si="232"/>
        <v>647</v>
      </c>
      <c r="D666" s="65" t="s">
        <v>1417</v>
      </c>
      <c r="E666" s="87" t="s">
        <v>1658</v>
      </c>
      <c r="F666" s="85">
        <v>43572</v>
      </c>
      <c r="G666" s="88" t="str">
        <f t="shared" si="233"/>
        <v>01-13/0647</v>
      </c>
      <c r="H666" s="89" t="str">
        <f>SUBSTITUTE(фильтр!I663, "про,", "")</f>
        <v>подання, на, стимулювання</v>
      </c>
      <c r="I666" s="1" t="s">
        <v>15</v>
      </c>
      <c r="J666" s="47" t="s">
        <v>124</v>
      </c>
      <c r="K666" s="91" t="str">
        <f t="shared" si="234"/>
        <v>Департамент АПР Сумської ОДА</v>
      </c>
      <c r="L666" s="92">
        <f t="shared" si="235"/>
        <v>43573</v>
      </c>
      <c r="M666" s="90"/>
      <c r="N666" s="4" t="s">
        <v>20</v>
      </c>
      <c r="O666" s="4" t="s">
        <v>20</v>
      </c>
    </row>
    <row r="667" spans="1:15" ht="30" x14ac:dyDescent="0.25">
      <c r="A667" s="55" t="s">
        <v>123</v>
      </c>
      <c r="B667" s="24" t="s">
        <v>675</v>
      </c>
      <c r="C667" s="86">
        <f t="shared" si="232"/>
        <v>648</v>
      </c>
      <c r="D667" s="65" t="s">
        <v>1417</v>
      </c>
      <c r="E667" s="87" t="s">
        <v>1659</v>
      </c>
      <c r="F667" s="85">
        <v>43572</v>
      </c>
      <c r="G667" s="88" t="str">
        <f t="shared" si="233"/>
        <v>01-13/0648</v>
      </c>
      <c r="H667" s="89" t="str">
        <f>SUBSTITUTE(фильтр!I664, "про,", "")</f>
        <v>подання, на, преміювання</v>
      </c>
      <c r="I667" s="1" t="s">
        <v>15</v>
      </c>
      <c r="J667" s="47" t="s">
        <v>124</v>
      </c>
      <c r="K667" s="91" t="str">
        <f t="shared" si="234"/>
        <v>Департамент АПР Сумської ОДА</v>
      </c>
      <c r="L667" s="92">
        <f t="shared" si="235"/>
        <v>43573</v>
      </c>
      <c r="M667" s="90"/>
      <c r="N667" s="4" t="s">
        <v>20</v>
      </c>
      <c r="O667" s="4" t="s">
        <v>20</v>
      </c>
    </row>
    <row r="668" spans="1:15" ht="30" x14ac:dyDescent="0.25">
      <c r="A668" s="55" t="s">
        <v>23</v>
      </c>
      <c r="B668" s="24" t="s">
        <v>676</v>
      </c>
      <c r="C668" s="86">
        <f t="shared" ref="C668:C700" si="236">C667+1</f>
        <v>649</v>
      </c>
      <c r="D668" s="65" t="s">
        <v>1417</v>
      </c>
      <c r="E668" s="87" t="s">
        <v>1660</v>
      </c>
      <c r="F668" s="85">
        <v>43572</v>
      </c>
      <c r="G668" s="88" t="str">
        <f t="shared" ref="G668:G700" si="237">(A668&amp;"/"&amp;B668)</f>
        <v>01-16/0649</v>
      </c>
      <c r="H668" s="89" t="str">
        <f>SUBSTITUTE(фильтр!I665, "про,", "")</f>
        <v>Пропозиції, зміни, Програми, АПК</v>
      </c>
      <c r="I668" s="1" t="s">
        <v>15</v>
      </c>
      <c r="J668" s="47" t="s">
        <v>124</v>
      </c>
      <c r="K668" s="91" t="str">
        <f t="shared" ref="K668:K700" si="238">J668</f>
        <v>Департамент АПР Сумської ОДА</v>
      </c>
      <c r="L668" s="92">
        <f t="shared" ref="L668:L700" si="239">F668+1</f>
        <v>43573</v>
      </c>
      <c r="M668" s="90"/>
      <c r="N668" s="4" t="s">
        <v>20</v>
      </c>
      <c r="O668" s="4" t="s">
        <v>20</v>
      </c>
    </row>
    <row r="669" spans="1:15" ht="30" x14ac:dyDescent="0.25">
      <c r="A669" s="55" t="s">
        <v>122</v>
      </c>
      <c r="B669" s="24" t="s">
        <v>677</v>
      </c>
      <c r="C669" s="86">
        <f t="shared" si="236"/>
        <v>650</v>
      </c>
      <c r="D669" s="65" t="s">
        <v>1417</v>
      </c>
      <c r="E669" s="87" t="s">
        <v>1191</v>
      </c>
      <c r="F669" s="85">
        <v>43572</v>
      </c>
      <c r="G669" s="88" t="str">
        <f t="shared" si="237"/>
        <v>01-18/0650</v>
      </c>
      <c r="H669" s="89" t="str">
        <f>SUBSTITUTE(фильтр!I666, "про,", "")</f>
        <v xml:space="preserve"> надання, інформації</v>
      </c>
      <c r="I669" s="1" t="s">
        <v>15</v>
      </c>
      <c r="J669" s="47" t="s">
        <v>124</v>
      </c>
      <c r="K669" s="91" t="str">
        <f t="shared" si="238"/>
        <v>Департамент АПР Сумської ОДА</v>
      </c>
      <c r="L669" s="92">
        <f t="shared" si="239"/>
        <v>43573</v>
      </c>
      <c r="M669" s="90"/>
      <c r="N669" s="4" t="s">
        <v>20</v>
      </c>
      <c r="O669" s="4" t="s">
        <v>20</v>
      </c>
    </row>
    <row r="670" spans="1:15" ht="30" x14ac:dyDescent="0.25">
      <c r="A670" s="55" t="s">
        <v>122</v>
      </c>
      <c r="B670" s="24" t="s">
        <v>678</v>
      </c>
      <c r="C670" s="86">
        <f t="shared" si="236"/>
        <v>651</v>
      </c>
      <c r="D670" s="65" t="s">
        <v>1417</v>
      </c>
      <c r="E670" s="87" t="s">
        <v>1661</v>
      </c>
      <c r="F670" s="85">
        <v>43572</v>
      </c>
      <c r="G670" s="88" t="str">
        <f t="shared" si="237"/>
        <v>01-18/0651</v>
      </c>
      <c r="H670" s="89" t="str">
        <f>SUBSTITUTE(фильтр!I667, "про,", "")</f>
        <v xml:space="preserve"> проведення, , відеоконференції</v>
      </c>
      <c r="I670" s="1" t="s">
        <v>15</v>
      </c>
      <c r="J670" s="47" t="s">
        <v>124</v>
      </c>
      <c r="K670" s="91" t="str">
        <f t="shared" si="238"/>
        <v>Департамент АПР Сумської ОДА</v>
      </c>
      <c r="L670" s="92">
        <f t="shared" si="239"/>
        <v>43573</v>
      </c>
      <c r="M670" s="90"/>
      <c r="N670" s="4" t="s">
        <v>20</v>
      </c>
      <c r="O670" s="4" t="s">
        <v>20</v>
      </c>
    </row>
    <row r="671" spans="1:15" ht="30" x14ac:dyDescent="0.25">
      <c r="A671" s="55" t="s">
        <v>23</v>
      </c>
      <c r="B671" s="24" t="s">
        <v>679</v>
      </c>
      <c r="C671" s="86">
        <f t="shared" si="236"/>
        <v>652</v>
      </c>
      <c r="D671" s="65" t="s">
        <v>1417</v>
      </c>
      <c r="E671" s="87" t="s">
        <v>1661</v>
      </c>
      <c r="F671" s="85">
        <v>43572</v>
      </c>
      <c r="G671" s="88" t="str">
        <f t="shared" si="237"/>
        <v>01-16/0652</v>
      </c>
      <c r="H671" s="89" t="str">
        <f>SUBSTITUTE(фильтр!I668, "про,", "")</f>
        <v xml:space="preserve"> проведення, , відеоконференції</v>
      </c>
      <c r="I671" s="1" t="s">
        <v>15</v>
      </c>
      <c r="J671" s="47" t="s">
        <v>124</v>
      </c>
      <c r="K671" s="91" t="str">
        <f t="shared" si="238"/>
        <v>Департамент АПР Сумської ОДА</v>
      </c>
      <c r="L671" s="92">
        <f t="shared" si="239"/>
        <v>43573</v>
      </c>
      <c r="M671" s="90"/>
      <c r="N671" s="4" t="s">
        <v>20</v>
      </c>
      <c r="O671" s="4" t="s">
        <v>20</v>
      </c>
    </row>
    <row r="672" spans="1:15" ht="30" x14ac:dyDescent="0.25">
      <c r="A672" s="55" t="s">
        <v>123</v>
      </c>
      <c r="B672" s="24" t="s">
        <v>680</v>
      </c>
      <c r="C672" s="86">
        <f t="shared" si="236"/>
        <v>653</v>
      </c>
      <c r="D672" s="65" t="s">
        <v>1417</v>
      </c>
      <c r="E672" s="87" t="s">
        <v>1296</v>
      </c>
      <c r="F672" s="85">
        <v>43572</v>
      </c>
      <c r="G672" s="88" t="str">
        <f t="shared" si="237"/>
        <v>01-13/0653</v>
      </c>
      <c r="H672" s="89" t="str">
        <f>SUBSTITUTE(фильтр!I669, "про,", "")</f>
        <v xml:space="preserve"> надання, інформації, </v>
      </c>
      <c r="I672" s="1" t="s">
        <v>15</v>
      </c>
      <c r="J672" s="47" t="s">
        <v>124</v>
      </c>
      <c r="K672" s="91" t="str">
        <f t="shared" si="238"/>
        <v>Департамент АПР Сумської ОДА</v>
      </c>
      <c r="L672" s="92">
        <f t="shared" si="239"/>
        <v>43573</v>
      </c>
      <c r="M672" s="90"/>
      <c r="N672" s="4" t="s">
        <v>20</v>
      </c>
      <c r="O672" s="4" t="s">
        <v>20</v>
      </c>
    </row>
    <row r="673" spans="1:15" ht="30" x14ac:dyDescent="0.25">
      <c r="A673" s="55" t="s">
        <v>123</v>
      </c>
      <c r="B673" s="24" t="s">
        <v>681</v>
      </c>
      <c r="C673" s="86">
        <f t="shared" si="236"/>
        <v>654</v>
      </c>
      <c r="D673" s="65" t="s">
        <v>1417</v>
      </c>
      <c r="E673" s="87" t="s">
        <v>1662</v>
      </c>
      <c r="F673" s="85">
        <v>43572</v>
      </c>
      <c r="G673" s="88" t="str">
        <f t="shared" si="237"/>
        <v>01-13/0654</v>
      </c>
      <c r="H673" s="89" t="str">
        <f>SUBSTITUTE(фильтр!I670, "про,", "")</f>
        <v xml:space="preserve"> надання, інформації, Стратегії</v>
      </c>
      <c r="I673" s="1" t="s">
        <v>15</v>
      </c>
      <c r="J673" s="47" t="s">
        <v>124</v>
      </c>
      <c r="K673" s="91" t="str">
        <f t="shared" si="238"/>
        <v>Департамент АПР Сумської ОДА</v>
      </c>
      <c r="L673" s="92">
        <f t="shared" si="239"/>
        <v>43573</v>
      </c>
      <c r="M673" s="90"/>
      <c r="N673" s="4" t="s">
        <v>20</v>
      </c>
      <c r="O673" s="4" t="s">
        <v>20</v>
      </c>
    </row>
    <row r="674" spans="1:15" ht="45" x14ac:dyDescent="0.25">
      <c r="A674" s="55" t="s">
        <v>23</v>
      </c>
      <c r="B674" s="24" t="s">
        <v>682</v>
      </c>
      <c r="C674" s="86">
        <f t="shared" si="236"/>
        <v>655</v>
      </c>
      <c r="D674" s="65" t="s">
        <v>1417</v>
      </c>
      <c r="E674" s="87" t="s">
        <v>1663</v>
      </c>
      <c r="F674" s="85">
        <v>43572</v>
      </c>
      <c r="G674" s="88" t="str">
        <f t="shared" si="237"/>
        <v>01-16/0655</v>
      </c>
      <c r="H674" s="89" t="str">
        <f>SUBSTITUTE(фильтр!I671, "про,", "")</f>
        <v>зведений, фінансовий, звіт, , 1, квартал, , , 2019, рік</v>
      </c>
      <c r="I674" s="1" t="s">
        <v>15</v>
      </c>
      <c r="J674" s="47" t="s">
        <v>124</v>
      </c>
      <c r="K674" s="91" t="str">
        <f t="shared" si="238"/>
        <v>Департамент АПР Сумської ОДА</v>
      </c>
      <c r="L674" s="92">
        <f t="shared" si="239"/>
        <v>43573</v>
      </c>
      <c r="M674" s="90"/>
      <c r="N674" s="4" t="s">
        <v>20</v>
      </c>
      <c r="O674" s="4" t="s">
        <v>20</v>
      </c>
    </row>
    <row r="675" spans="1:15" ht="30" x14ac:dyDescent="0.25">
      <c r="A675" s="55" t="s">
        <v>123</v>
      </c>
      <c r="B675" s="24" t="s">
        <v>683</v>
      </c>
      <c r="C675" s="86">
        <f t="shared" si="236"/>
        <v>656</v>
      </c>
      <c r="D675" s="65" t="s">
        <v>1417</v>
      </c>
      <c r="E675" s="87" t="s">
        <v>1664</v>
      </c>
      <c r="F675" s="85">
        <v>43572</v>
      </c>
      <c r="G675" s="88" t="str">
        <f t="shared" si="237"/>
        <v>01-13/0656</v>
      </c>
      <c r="H675" s="89" t="str">
        <f>SUBSTITUTE(фильтр!I672, "про,", "")</f>
        <v xml:space="preserve"> виконання, доручення</v>
      </c>
      <c r="I675" s="1" t="s">
        <v>15</v>
      </c>
      <c r="J675" s="47" t="s">
        <v>124</v>
      </c>
      <c r="K675" s="91" t="str">
        <f t="shared" si="238"/>
        <v>Департамент АПР Сумської ОДА</v>
      </c>
      <c r="L675" s="92">
        <f t="shared" si="239"/>
        <v>43573</v>
      </c>
      <c r="M675" s="90"/>
      <c r="N675" s="4" t="s">
        <v>20</v>
      </c>
      <c r="O675" s="4" t="s">
        <v>20</v>
      </c>
    </row>
    <row r="676" spans="1:15" ht="30" x14ac:dyDescent="0.25">
      <c r="A676" s="55" t="s">
        <v>1186</v>
      </c>
      <c r="B676" s="24" t="s">
        <v>684</v>
      </c>
      <c r="C676" s="86">
        <f t="shared" si="236"/>
        <v>657</v>
      </c>
      <c r="D676" s="65" t="s">
        <v>1417</v>
      </c>
      <c r="E676" s="87" t="s">
        <v>1665</v>
      </c>
      <c r="F676" s="85">
        <v>43572</v>
      </c>
      <c r="G676" s="88" t="str">
        <f t="shared" si="237"/>
        <v>01-11/0657</v>
      </c>
      <c r="H676" s="89" t="str">
        <f>SUBSTITUTE(фильтр!I673, "про,", "")</f>
        <v xml:space="preserve"> роботу, конкурсних, комісій</v>
      </c>
      <c r="I676" s="1" t="s">
        <v>15</v>
      </c>
      <c r="J676" s="47" t="s">
        <v>124</v>
      </c>
      <c r="K676" s="91" t="str">
        <f t="shared" si="238"/>
        <v>Департамент АПР Сумської ОДА</v>
      </c>
      <c r="L676" s="92">
        <f t="shared" si="239"/>
        <v>43573</v>
      </c>
      <c r="M676" s="90"/>
      <c r="N676" s="4" t="s">
        <v>20</v>
      </c>
      <c r="O676" s="4" t="s">
        <v>20</v>
      </c>
    </row>
    <row r="677" spans="1:15" ht="30" x14ac:dyDescent="0.25">
      <c r="A677" s="55" t="s">
        <v>23</v>
      </c>
      <c r="B677" s="24" t="s">
        <v>685</v>
      </c>
      <c r="C677" s="86">
        <f t="shared" si="236"/>
        <v>658</v>
      </c>
      <c r="D677" s="65" t="s">
        <v>1417</v>
      </c>
      <c r="E677" s="87" t="s">
        <v>1666</v>
      </c>
      <c r="F677" s="85">
        <v>43573</v>
      </c>
      <c r="G677" s="88" t="str">
        <f t="shared" si="237"/>
        <v>01-16/0658</v>
      </c>
      <c r="H677" s="89" t="str">
        <f>SUBSTITUTE(фильтр!I674, "про,", "")</f>
        <v xml:space="preserve"> погодження, кандидатури</v>
      </c>
      <c r="I677" s="1" t="s">
        <v>15</v>
      </c>
      <c r="J677" s="47" t="s">
        <v>124</v>
      </c>
      <c r="K677" s="91" t="str">
        <f t="shared" si="238"/>
        <v>Департамент АПР Сумської ОДА</v>
      </c>
      <c r="L677" s="92">
        <f>F677+1</f>
        <v>43574</v>
      </c>
      <c r="M677" s="90"/>
      <c r="N677" s="4" t="s">
        <v>20</v>
      </c>
      <c r="O677" s="4" t="s">
        <v>20</v>
      </c>
    </row>
    <row r="678" spans="1:15" ht="30" x14ac:dyDescent="0.25">
      <c r="A678" s="55" t="s">
        <v>23</v>
      </c>
      <c r="B678" s="24" t="s">
        <v>686</v>
      </c>
      <c r="C678" s="86">
        <f t="shared" si="236"/>
        <v>659</v>
      </c>
      <c r="D678" s="65" t="s">
        <v>1417</v>
      </c>
      <c r="E678" s="87" t="s">
        <v>1288</v>
      </c>
      <c r="F678" s="85">
        <v>43574</v>
      </c>
      <c r="G678" s="88" t="str">
        <f t="shared" si="237"/>
        <v>01-16/0659</v>
      </c>
      <c r="H678" s="89" t="str">
        <f>SUBSTITUTE(фильтр!I675, "про,", "")</f>
        <v>довідка,  заробітну, плату</v>
      </c>
      <c r="I678" s="1" t="s">
        <v>15</v>
      </c>
      <c r="J678" s="47" t="s">
        <v>124</v>
      </c>
      <c r="K678" s="91" t="str">
        <f t="shared" si="238"/>
        <v>Департамент АПР Сумської ОДА</v>
      </c>
      <c r="L678" s="92">
        <f>F678+1</f>
        <v>43575</v>
      </c>
      <c r="M678" s="90"/>
      <c r="N678" s="4" t="s">
        <v>20</v>
      </c>
      <c r="O678" s="4" t="s">
        <v>20</v>
      </c>
    </row>
    <row r="679" spans="1:15" ht="30" x14ac:dyDescent="0.25">
      <c r="A679" s="55" t="s">
        <v>123</v>
      </c>
      <c r="B679" s="24" t="s">
        <v>687</v>
      </c>
      <c r="C679" s="86">
        <f t="shared" si="236"/>
        <v>660</v>
      </c>
      <c r="D679" s="65" t="s">
        <v>1417</v>
      </c>
      <c r="E679" s="87" t="s">
        <v>1667</v>
      </c>
      <c r="F679" s="85">
        <v>43577</v>
      </c>
      <c r="G679" s="88" t="str">
        <f t="shared" si="237"/>
        <v>01-13/0660</v>
      </c>
      <c r="H679" s="89" t="str">
        <f>SUBSTITUTE(фильтр!I676, "про,", "")</f>
        <v xml:space="preserve"> чергових</v>
      </c>
      <c r="I679" s="1" t="s">
        <v>15</v>
      </c>
      <c r="J679" s="47" t="s">
        <v>124</v>
      </c>
      <c r="K679" s="91" t="str">
        <f t="shared" si="238"/>
        <v>Департамент АПР Сумської ОДА</v>
      </c>
      <c r="L679" s="92">
        <f t="shared" si="239"/>
        <v>43578</v>
      </c>
      <c r="M679" s="90"/>
      <c r="N679" s="4" t="s">
        <v>20</v>
      </c>
      <c r="O679" s="4" t="s">
        <v>20</v>
      </c>
    </row>
    <row r="680" spans="1:15" ht="30" x14ac:dyDescent="0.25">
      <c r="A680" s="55" t="s">
        <v>1186</v>
      </c>
      <c r="B680" s="24" t="s">
        <v>688</v>
      </c>
      <c r="C680" s="86">
        <f t="shared" si="236"/>
        <v>661</v>
      </c>
      <c r="D680" s="65" t="s">
        <v>1417</v>
      </c>
      <c r="E680" s="87" t="s">
        <v>1668</v>
      </c>
      <c r="F680" s="85">
        <v>43577</v>
      </c>
      <c r="G680" s="88" t="str">
        <f t="shared" si="237"/>
        <v>01-11/0661</v>
      </c>
      <c r="H680" s="89" t="str">
        <f>SUBSTITUTE(фильтр!I677, "про,", "")</f>
        <v xml:space="preserve"> фінансовий, звіт, , </v>
      </c>
      <c r="I680" s="1" t="s">
        <v>15</v>
      </c>
      <c r="J680" s="47" t="s">
        <v>124</v>
      </c>
      <c r="K680" s="91" t="str">
        <f t="shared" si="238"/>
        <v>Департамент АПР Сумської ОДА</v>
      </c>
      <c r="L680" s="92">
        <f t="shared" si="239"/>
        <v>43578</v>
      </c>
      <c r="M680" s="90"/>
      <c r="N680" s="4" t="s">
        <v>20</v>
      </c>
      <c r="O680" s="4" t="s">
        <v>20</v>
      </c>
    </row>
    <row r="681" spans="1:15" ht="30" x14ac:dyDescent="0.25">
      <c r="A681" s="55" t="s">
        <v>287</v>
      </c>
      <c r="B681" s="24" t="s">
        <v>689</v>
      </c>
      <c r="C681" s="86">
        <f t="shared" si="236"/>
        <v>662</v>
      </c>
      <c r="D681" s="65" t="s">
        <v>1417</v>
      </c>
      <c r="E681" s="87" t="s">
        <v>1669</v>
      </c>
      <c r="F681" s="85">
        <v>43577</v>
      </c>
      <c r="G681" s="88" t="str">
        <f t="shared" si="237"/>
        <v>01-15/0662</v>
      </c>
      <c r="H681" s="89" t="str">
        <f>SUBSTITUTE(фильтр!I678, "про,", "")</f>
        <v xml:space="preserve"> лабораторії, ДМС</v>
      </c>
      <c r="I681" s="1" t="s">
        <v>15</v>
      </c>
      <c r="J681" s="47" t="s">
        <v>124</v>
      </c>
      <c r="K681" s="91" t="str">
        <f t="shared" si="238"/>
        <v>Департамент АПР Сумської ОДА</v>
      </c>
      <c r="L681" s="92">
        <f t="shared" si="239"/>
        <v>43578</v>
      </c>
      <c r="M681" s="90"/>
      <c r="N681" s="4" t="s">
        <v>20</v>
      </c>
      <c r="O681" s="4" t="s">
        <v>20</v>
      </c>
    </row>
    <row r="682" spans="1:15" ht="60" x14ac:dyDescent="0.25">
      <c r="A682" s="55" t="s">
        <v>1186</v>
      </c>
      <c r="B682" s="24" t="s">
        <v>690</v>
      </c>
      <c r="C682" s="86">
        <f t="shared" si="236"/>
        <v>663</v>
      </c>
      <c r="D682" s="65" t="s">
        <v>1417</v>
      </c>
      <c r="E682" s="56" t="s">
        <v>1670</v>
      </c>
      <c r="F682" s="85">
        <v>43577</v>
      </c>
      <c r="G682" s="88" t="str">
        <f t="shared" si="237"/>
        <v>01-11/0663</v>
      </c>
      <c r="H682" s="89" t="str">
        <f>SUBSTITUTE(фильтр!I679, "про,", "")</f>
        <v>моніторинг, результатівності, реалізації, регіональної, політики</v>
      </c>
      <c r="I682" s="1" t="s">
        <v>15</v>
      </c>
      <c r="J682" s="47" t="s">
        <v>124</v>
      </c>
      <c r="K682" s="91" t="str">
        <f t="shared" si="238"/>
        <v>Департамент АПР Сумської ОДА</v>
      </c>
      <c r="L682" s="92">
        <f t="shared" si="239"/>
        <v>43578</v>
      </c>
      <c r="M682" s="90"/>
      <c r="N682" s="4" t="s">
        <v>20</v>
      </c>
      <c r="O682" s="4" t="s">
        <v>20</v>
      </c>
    </row>
    <row r="683" spans="1:15" ht="30" x14ac:dyDescent="0.25">
      <c r="A683" s="55" t="s">
        <v>21</v>
      </c>
      <c r="B683" s="24" t="s">
        <v>691</v>
      </c>
      <c r="C683" s="86">
        <f t="shared" si="236"/>
        <v>664</v>
      </c>
      <c r="D683" s="65" t="s">
        <v>1417</v>
      </c>
      <c r="E683" s="87" t="s">
        <v>1671</v>
      </c>
      <c r="F683" s="85">
        <v>43578</v>
      </c>
      <c r="G683" s="88" t="str">
        <f t="shared" si="237"/>
        <v>01-17/0664</v>
      </c>
      <c r="H683" s="89" t="str">
        <f>SUBSTITUTE(фильтр!I680, "про,", "")</f>
        <v xml:space="preserve"> організаційно-, технічні, заходи</v>
      </c>
      <c r="I683" s="1" t="s">
        <v>15</v>
      </c>
      <c r="J683" s="47" t="s">
        <v>124</v>
      </c>
      <c r="K683" s="91" t="str">
        <f t="shared" si="238"/>
        <v>Департамент АПР Сумської ОДА</v>
      </c>
      <c r="L683" s="92">
        <f t="shared" si="239"/>
        <v>43579</v>
      </c>
      <c r="M683" s="90"/>
      <c r="N683" s="4" t="s">
        <v>20</v>
      </c>
      <c r="O683" s="4" t="s">
        <v>20</v>
      </c>
    </row>
    <row r="684" spans="1:15" ht="60" x14ac:dyDescent="0.25">
      <c r="A684" s="55" t="s">
        <v>23</v>
      </c>
      <c r="B684" s="24" t="s">
        <v>692</v>
      </c>
      <c r="C684" s="86">
        <f t="shared" si="236"/>
        <v>665</v>
      </c>
      <c r="D684" s="65" t="s">
        <v>1417</v>
      </c>
      <c r="E684" s="87" t="s">
        <v>1670</v>
      </c>
      <c r="F684" s="85">
        <v>43578</v>
      </c>
      <c r="G684" s="88" t="str">
        <f t="shared" si="237"/>
        <v>01-16/0665</v>
      </c>
      <c r="H684" s="89" t="str">
        <f>SUBSTITUTE(фильтр!I681, "про,", "")</f>
        <v>моніторинг, результатівності, реалізації, регіональної, політики</v>
      </c>
      <c r="I684" s="1" t="s">
        <v>15</v>
      </c>
      <c r="J684" s="47" t="s">
        <v>124</v>
      </c>
      <c r="K684" s="91" t="str">
        <f t="shared" si="238"/>
        <v>Департамент АПР Сумської ОДА</v>
      </c>
      <c r="L684" s="92">
        <f t="shared" si="239"/>
        <v>43579</v>
      </c>
      <c r="M684" s="90"/>
      <c r="N684" s="4" t="s">
        <v>20</v>
      </c>
      <c r="O684" s="4" t="s">
        <v>20</v>
      </c>
    </row>
    <row r="685" spans="1:15" ht="30" x14ac:dyDescent="0.25">
      <c r="A685" s="55" t="s">
        <v>122</v>
      </c>
      <c r="B685" s="24" t="s">
        <v>1075</v>
      </c>
      <c r="C685" s="86">
        <f t="shared" si="236"/>
        <v>666</v>
      </c>
      <c r="D685" s="65" t="s">
        <v>1417</v>
      </c>
      <c r="E685" s="56" t="s">
        <v>1672</v>
      </c>
      <c r="F685" s="85">
        <v>43578</v>
      </c>
      <c r="G685" s="88" t="str">
        <f t="shared" si="237"/>
        <v>01-18/0666</v>
      </c>
      <c r="H685" s="89" t="str">
        <f>SUBSTITUTE(фильтр!I682, "про,", "")</f>
        <v xml:space="preserve"> проведення, обстеження, сг, угідь</v>
      </c>
      <c r="I685" s="1" t="s">
        <v>15</v>
      </c>
      <c r="J685" s="47" t="s">
        <v>124</v>
      </c>
      <c r="K685" s="91" t="str">
        <f t="shared" si="238"/>
        <v>Департамент АПР Сумської ОДА</v>
      </c>
      <c r="L685" s="92">
        <f t="shared" si="239"/>
        <v>43579</v>
      </c>
      <c r="M685" s="90"/>
      <c r="N685" s="4" t="s">
        <v>20</v>
      </c>
      <c r="O685" s="4" t="s">
        <v>20</v>
      </c>
    </row>
    <row r="686" spans="1:15" ht="30" x14ac:dyDescent="0.25">
      <c r="A686" s="55" t="s">
        <v>123</v>
      </c>
      <c r="B686" s="24" t="s">
        <v>1076</v>
      </c>
      <c r="C686" s="86">
        <f t="shared" si="236"/>
        <v>667</v>
      </c>
      <c r="D686" s="65" t="s">
        <v>1417</v>
      </c>
      <c r="E686" s="56" t="s">
        <v>1673</v>
      </c>
      <c r="F686" s="85">
        <v>43578</v>
      </c>
      <c r="G686" s="88" t="str">
        <f t="shared" si="237"/>
        <v>01-13/0667</v>
      </c>
      <c r="H686" s="89" t="str">
        <f>SUBSTITUTE(фильтр!I683, "про,", "")</f>
        <v xml:space="preserve">використаненя, захищених, вузлів, </v>
      </c>
      <c r="I686" s="1" t="s">
        <v>15</v>
      </c>
      <c r="J686" s="47" t="s">
        <v>124</v>
      </c>
      <c r="K686" s="91" t="str">
        <f t="shared" si="238"/>
        <v>Департамент АПР Сумської ОДА</v>
      </c>
      <c r="L686" s="92">
        <f t="shared" si="239"/>
        <v>43579</v>
      </c>
      <c r="M686" s="90"/>
      <c r="N686" s="4" t="s">
        <v>20</v>
      </c>
      <c r="O686" s="4" t="s">
        <v>20</v>
      </c>
    </row>
    <row r="687" spans="1:15" ht="30" x14ac:dyDescent="0.25">
      <c r="A687" s="55" t="s">
        <v>1186</v>
      </c>
      <c r="B687" s="24" t="s">
        <v>1077</v>
      </c>
      <c r="C687" s="86">
        <f t="shared" si="236"/>
        <v>668</v>
      </c>
      <c r="D687" s="65" t="s">
        <v>1417</v>
      </c>
      <c r="E687" s="56" t="s">
        <v>1469</v>
      </c>
      <c r="F687" s="85">
        <v>43578</v>
      </c>
      <c r="G687" s="88" t="str">
        <f t="shared" si="237"/>
        <v>01-11/0668</v>
      </c>
      <c r="H687" s="89" t="str">
        <f>SUBSTITUTE(фильтр!I684, "про,", "")</f>
        <v>фактичних, витрат, на, ВПР</v>
      </c>
      <c r="I687" s="1" t="s">
        <v>15</v>
      </c>
      <c r="J687" s="47" t="s">
        <v>124</v>
      </c>
      <c r="K687" s="91" t="str">
        <f t="shared" si="238"/>
        <v>Департамент АПР Сумської ОДА</v>
      </c>
      <c r="L687" s="92">
        <f t="shared" si="239"/>
        <v>43579</v>
      </c>
      <c r="M687" s="90"/>
      <c r="N687" s="4" t="s">
        <v>20</v>
      </c>
      <c r="O687" s="4" t="s">
        <v>20</v>
      </c>
    </row>
    <row r="688" spans="1:15" ht="30" x14ac:dyDescent="0.25">
      <c r="A688" s="55" t="s">
        <v>1186</v>
      </c>
      <c r="B688" s="24" t="s">
        <v>1078</v>
      </c>
      <c r="C688" s="86">
        <f t="shared" si="236"/>
        <v>669</v>
      </c>
      <c r="D688" s="65" t="s">
        <v>1417</v>
      </c>
      <c r="E688" s="56" t="s">
        <v>1674</v>
      </c>
      <c r="F688" s="85">
        <v>43578</v>
      </c>
      <c r="G688" s="88" t="str">
        <f t="shared" si="237"/>
        <v>01-11/0669</v>
      </c>
      <c r="H688" s="89" t="str">
        <f>SUBSTITUTE(фильтр!I685, "про,", "")</f>
        <v>роботи, конкурсних, комісій</v>
      </c>
      <c r="I688" s="1" t="s">
        <v>15</v>
      </c>
      <c r="J688" s="47" t="s">
        <v>124</v>
      </c>
      <c r="K688" s="91" t="str">
        <f t="shared" si="238"/>
        <v>Департамент АПР Сумської ОДА</v>
      </c>
      <c r="L688" s="92">
        <f t="shared" si="239"/>
        <v>43579</v>
      </c>
      <c r="M688" s="90"/>
      <c r="N688" s="4" t="s">
        <v>20</v>
      </c>
      <c r="O688" s="4" t="s">
        <v>20</v>
      </c>
    </row>
    <row r="689" spans="1:15" ht="30" x14ac:dyDescent="0.25">
      <c r="A689" s="55" t="s">
        <v>122</v>
      </c>
      <c r="B689" s="24" t="s">
        <v>693</v>
      </c>
      <c r="C689" s="86">
        <f t="shared" si="236"/>
        <v>670</v>
      </c>
      <c r="D689" s="65" t="s">
        <v>1417</v>
      </c>
      <c r="E689" s="56" t="s">
        <v>1675</v>
      </c>
      <c r="F689" s="85">
        <v>43579</v>
      </c>
      <c r="G689" s="88" t="str">
        <f t="shared" si="237"/>
        <v>01-18/0670</v>
      </c>
      <c r="H689" s="89" t="str">
        <f>SUBSTITUTE(фильтр!I686, "про,", "")</f>
        <v xml:space="preserve"> надання, інформації, Дня, науки</v>
      </c>
      <c r="I689" s="1" t="s">
        <v>15</v>
      </c>
      <c r="J689" s="47" t="s">
        <v>124</v>
      </c>
      <c r="K689" s="91" t="str">
        <f t="shared" si="238"/>
        <v>Департамент АПР Сумської ОДА</v>
      </c>
      <c r="L689" s="92">
        <f t="shared" si="239"/>
        <v>43580</v>
      </c>
      <c r="M689" s="90"/>
      <c r="N689" s="4" t="s">
        <v>20</v>
      </c>
      <c r="O689" s="4" t="s">
        <v>20</v>
      </c>
    </row>
    <row r="690" spans="1:15" ht="30" x14ac:dyDescent="0.25">
      <c r="A690" s="55" t="s">
        <v>23</v>
      </c>
      <c r="B690" s="24" t="s">
        <v>694</v>
      </c>
      <c r="C690" s="86">
        <f t="shared" si="236"/>
        <v>671</v>
      </c>
      <c r="D690" s="65" t="s">
        <v>1417</v>
      </c>
      <c r="E690" s="56" t="s">
        <v>1676</v>
      </c>
      <c r="F690" s="85">
        <v>43579</v>
      </c>
      <c r="G690" s="88" t="str">
        <f t="shared" si="237"/>
        <v>01-16/0671</v>
      </c>
      <c r="H690" s="89" t="str">
        <f>SUBSTITUTE(фильтр!I687, "про,", "")</f>
        <v xml:space="preserve"> надання, відомостей,  нерухоме, майно</v>
      </c>
      <c r="I690" s="1" t="s">
        <v>15</v>
      </c>
      <c r="J690" s="47" t="s">
        <v>124</v>
      </c>
      <c r="K690" s="91" t="str">
        <f t="shared" si="238"/>
        <v>Департамент АПР Сумської ОДА</v>
      </c>
      <c r="L690" s="92">
        <f t="shared" si="239"/>
        <v>43580</v>
      </c>
      <c r="M690" s="90"/>
      <c r="N690" s="4" t="s">
        <v>20</v>
      </c>
      <c r="O690" s="4" t="s">
        <v>20</v>
      </c>
    </row>
    <row r="691" spans="1:15" ht="45" x14ac:dyDescent="0.25">
      <c r="A691" s="55" t="s">
        <v>123</v>
      </c>
      <c r="B691" s="24" t="s">
        <v>695</v>
      </c>
      <c r="C691" s="86">
        <f t="shared" si="236"/>
        <v>672</v>
      </c>
      <c r="D691" s="65" t="s">
        <v>1417</v>
      </c>
      <c r="E691" s="56" t="s">
        <v>1383</v>
      </c>
      <c r="F691" s="85">
        <v>43579</v>
      </c>
      <c r="G691" s="88" t="str">
        <f t="shared" si="237"/>
        <v>01-13/0672</v>
      </c>
      <c r="H691" s="89" t="str">
        <f>SUBSTITUTE(фильтр!I688, "про,", "")</f>
        <v xml:space="preserve"> громадське, обговорення, проекту, змін, Програми</v>
      </c>
      <c r="I691" s="1" t="s">
        <v>15</v>
      </c>
      <c r="J691" s="47" t="s">
        <v>124</v>
      </c>
      <c r="K691" s="91" t="str">
        <f t="shared" si="238"/>
        <v>Департамент АПР Сумської ОДА</v>
      </c>
      <c r="L691" s="92">
        <f t="shared" si="239"/>
        <v>43580</v>
      </c>
      <c r="M691" s="90"/>
      <c r="N691" s="4" t="s">
        <v>20</v>
      </c>
      <c r="O691" s="4" t="s">
        <v>20</v>
      </c>
    </row>
    <row r="692" spans="1:15" ht="45" x14ac:dyDescent="0.25">
      <c r="A692" s="55" t="s">
        <v>123</v>
      </c>
      <c r="B692" s="24" t="s">
        <v>696</v>
      </c>
      <c r="C692" s="86">
        <f t="shared" si="236"/>
        <v>673</v>
      </c>
      <c r="D692" s="65" t="s">
        <v>1417</v>
      </c>
      <c r="E692" s="56" t="s">
        <v>1383</v>
      </c>
      <c r="F692" s="85">
        <v>43579</v>
      </c>
      <c r="G692" s="88" t="str">
        <f t="shared" si="237"/>
        <v>01-13/0673</v>
      </c>
      <c r="H692" s="89" t="str">
        <f>SUBSTITUTE(фильтр!I689, "про,", "")</f>
        <v xml:space="preserve"> громадське, обговорення, проекту, змін, Програми</v>
      </c>
      <c r="I692" s="1" t="s">
        <v>15</v>
      </c>
      <c r="J692" s="47" t="s">
        <v>124</v>
      </c>
      <c r="K692" s="91" t="str">
        <f t="shared" si="238"/>
        <v>Департамент АПР Сумської ОДА</v>
      </c>
      <c r="L692" s="92">
        <f t="shared" si="239"/>
        <v>43580</v>
      </c>
      <c r="M692" s="90"/>
      <c r="N692" s="4" t="s">
        <v>20</v>
      </c>
      <c r="O692" s="4" t="s">
        <v>20</v>
      </c>
    </row>
    <row r="693" spans="1:15" ht="30" x14ac:dyDescent="0.25">
      <c r="A693" s="55" t="s">
        <v>122</v>
      </c>
      <c r="B693" s="24" t="s">
        <v>697</v>
      </c>
      <c r="C693" s="86">
        <f t="shared" si="236"/>
        <v>674</v>
      </c>
      <c r="D693" s="65" t="s">
        <v>1417</v>
      </c>
      <c r="E693" s="56" t="s">
        <v>1677</v>
      </c>
      <c r="F693" s="85">
        <v>43579</v>
      </c>
      <c r="G693" s="88" t="str">
        <f t="shared" si="237"/>
        <v>01-18/0674</v>
      </c>
      <c r="H693" s="89" t="str">
        <f>SUBSTITUTE(фильтр!I690, "про,", "")</f>
        <v xml:space="preserve"> надання, інформації, Туринського, процесу</v>
      </c>
      <c r="I693" s="1" t="s">
        <v>15</v>
      </c>
      <c r="J693" s="47" t="s">
        <v>124</v>
      </c>
      <c r="K693" s="91" t="str">
        <f t="shared" si="238"/>
        <v>Департамент АПР Сумської ОДА</v>
      </c>
      <c r="L693" s="92">
        <f t="shared" si="239"/>
        <v>43580</v>
      </c>
      <c r="M693" s="90"/>
      <c r="N693" s="4" t="s">
        <v>20</v>
      </c>
      <c r="O693" s="4" t="s">
        <v>20</v>
      </c>
    </row>
    <row r="694" spans="1:15" ht="30" x14ac:dyDescent="0.25">
      <c r="A694" s="55" t="s">
        <v>23</v>
      </c>
      <c r="B694" s="24" t="s">
        <v>698</v>
      </c>
      <c r="C694" s="86">
        <f t="shared" si="236"/>
        <v>675</v>
      </c>
      <c r="D694" s="65" t="s">
        <v>1417</v>
      </c>
      <c r="E694" s="56" t="s">
        <v>1599</v>
      </c>
      <c r="F694" s="85">
        <v>43579</v>
      </c>
      <c r="G694" s="88" t="str">
        <f t="shared" si="237"/>
        <v>01-16/0675</v>
      </c>
      <c r="H694" s="89" t="str">
        <f>SUBSTITUTE(фильтр!I691, "про,", "")</f>
        <v xml:space="preserve"> відновлення, відшкодованої, суми</v>
      </c>
      <c r="I694" s="1" t="s">
        <v>15</v>
      </c>
      <c r="J694" s="47" t="s">
        <v>124</v>
      </c>
      <c r="K694" s="91" t="str">
        <f t="shared" si="238"/>
        <v>Департамент АПР Сумської ОДА</v>
      </c>
      <c r="L694" s="92">
        <f t="shared" si="239"/>
        <v>43580</v>
      </c>
      <c r="M694" s="90"/>
      <c r="N694" s="4" t="s">
        <v>20</v>
      </c>
      <c r="O694" s="4" t="s">
        <v>20</v>
      </c>
    </row>
    <row r="695" spans="1:15" ht="45" x14ac:dyDescent="0.25">
      <c r="A695" s="55" t="s">
        <v>287</v>
      </c>
      <c r="B695" s="24" t="s">
        <v>699</v>
      </c>
      <c r="C695" s="86">
        <f t="shared" si="236"/>
        <v>676</v>
      </c>
      <c r="D695" s="65" t="s">
        <v>1417</v>
      </c>
      <c r="E695" s="56" t="s">
        <v>1678</v>
      </c>
      <c r="F695" s="85">
        <v>43581</v>
      </c>
      <c r="G695" s="88" t="str">
        <f t="shared" si="237"/>
        <v>01-15/0676</v>
      </c>
      <c r="H695" s="89" t="str">
        <f>SUBSTITUTE(фильтр!I692, "про,", "")</f>
        <v xml:space="preserve"> заходи, з, нагоди, проведення, Дня, охорони, праці</v>
      </c>
      <c r="I695" s="1" t="s">
        <v>15</v>
      </c>
      <c r="J695" s="47" t="s">
        <v>124</v>
      </c>
      <c r="K695" s="91" t="str">
        <f t="shared" si="238"/>
        <v>Департамент АПР Сумської ОДА</v>
      </c>
      <c r="L695" s="92">
        <f t="shared" si="239"/>
        <v>43582</v>
      </c>
      <c r="M695" s="90"/>
      <c r="N695" s="4" t="s">
        <v>20</v>
      </c>
      <c r="O695" s="4" t="s">
        <v>20</v>
      </c>
    </row>
    <row r="696" spans="1:15" ht="45" x14ac:dyDescent="0.25">
      <c r="A696" s="55" t="s">
        <v>123</v>
      </c>
      <c r="B696" s="24" t="s">
        <v>700</v>
      </c>
      <c r="C696" s="86">
        <f t="shared" si="236"/>
        <v>677</v>
      </c>
      <c r="D696" s="65" t="s">
        <v>1417</v>
      </c>
      <c r="E696" s="56" t="s">
        <v>1291</v>
      </c>
      <c r="F696" s="85">
        <v>43581</v>
      </c>
      <c r="G696" s="88" t="str">
        <f t="shared" si="237"/>
        <v>01-13/0677</v>
      </c>
      <c r="H696" s="89" t="str">
        <f>SUBSTITUTE(фильтр!I693, "про,", "")</f>
        <v xml:space="preserve"> підвищення, кваліфікації, у, 2019, році</v>
      </c>
      <c r="I696" s="1" t="s">
        <v>15</v>
      </c>
      <c r="J696" s="47" t="s">
        <v>124</v>
      </c>
      <c r="K696" s="91" t="str">
        <f t="shared" si="238"/>
        <v>Департамент АПР Сумської ОДА</v>
      </c>
      <c r="L696" s="92">
        <f t="shared" si="239"/>
        <v>43582</v>
      </c>
      <c r="M696" s="90"/>
      <c r="N696" s="4" t="s">
        <v>20</v>
      </c>
      <c r="O696" s="4" t="s">
        <v>20</v>
      </c>
    </row>
    <row r="697" spans="1:15" ht="30" x14ac:dyDescent="0.25">
      <c r="A697" s="55" t="s">
        <v>123</v>
      </c>
      <c r="B697" s="24" t="s">
        <v>701</v>
      </c>
      <c r="C697" s="86">
        <f t="shared" si="236"/>
        <v>678</v>
      </c>
      <c r="D697" s="65" t="s">
        <v>1417</v>
      </c>
      <c r="E697" s="56" t="s">
        <v>1679</v>
      </c>
      <c r="F697" s="85">
        <v>43581</v>
      </c>
      <c r="G697" s="88" t="str">
        <f t="shared" si="237"/>
        <v>01-13/0678</v>
      </c>
      <c r="H697" s="89" t="str">
        <f>SUBSTITUTE(фильтр!I694, "про,", "")</f>
        <v xml:space="preserve"> підсумки, роботи, АПК, </v>
      </c>
      <c r="I697" s="1" t="s">
        <v>15</v>
      </c>
      <c r="J697" s="47" t="s">
        <v>124</v>
      </c>
      <c r="K697" s="91" t="str">
        <f t="shared" si="238"/>
        <v>Департамент АПР Сумської ОДА</v>
      </c>
      <c r="L697" s="92">
        <f t="shared" si="239"/>
        <v>43582</v>
      </c>
      <c r="M697" s="90"/>
      <c r="N697" s="4" t="s">
        <v>20</v>
      </c>
      <c r="O697" s="4" t="s">
        <v>20</v>
      </c>
    </row>
    <row r="698" spans="1:15" ht="45" x14ac:dyDescent="0.25">
      <c r="A698" s="55" t="s">
        <v>287</v>
      </c>
      <c r="B698" s="24" t="s">
        <v>702</v>
      </c>
      <c r="C698" s="86">
        <f t="shared" si="236"/>
        <v>679</v>
      </c>
      <c r="D698" s="65" t="s">
        <v>1417</v>
      </c>
      <c r="E698" s="56" t="s">
        <v>1680</v>
      </c>
      <c r="F698" s="85">
        <v>43581</v>
      </c>
      <c r="G698" s="88" t="str">
        <f t="shared" si="237"/>
        <v>01-15/0679</v>
      </c>
      <c r="H698" s="89" t="str">
        <f>SUBSTITUTE(фильтр!I695, "про,", "")</f>
        <v xml:space="preserve"> попередження, винекнення, пожеж, в, АПК</v>
      </c>
      <c r="I698" s="1" t="s">
        <v>15</v>
      </c>
      <c r="J698" s="47" t="s">
        <v>124</v>
      </c>
      <c r="K698" s="91" t="str">
        <f t="shared" si="238"/>
        <v>Департамент АПР Сумської ОДА</v>
      </c>
      <c r="L698" s="92">
        <f t="shared" si="239"/>
        <v>43582</v>
      </c>
      <c r="M698" s="90"/>
      <c r="N698" s="4" t="s">
        <v>20</v>
      </c>
      <c r="O698" s="4" t="s">
        <v>20</v>
      </c>
    </row>
    <row r="699" spans="1:15" ht="30" x14ac:dyDescent="0.25">
      <c r="A699" s="55" t="s">
        <v>287</v>
      </c>
      <c r="B699" s="24" t="s">
        <v>703</v>
      </c>
      <c r="C699" s="86">
        <f t="shared" si="236"/>
        <v>680</v>
      </c>
      <c r="D699" s="65" t="s">
        <v>1417</v>
      </c>
      <c r="E699" s="56" t="s">
        <v>1681</v>
      </c>
      <c r="F699" s="85">
        <v>43581</v>
      </c>
      <c r="G699" s="88" t="str">
        <f t="shared" si="237"/>
        <v>01-15/0680</v>
      </c>
      <c r="H699" s="89" t="str">
        <f>SUBSTITUTE(фильтр!I696, "про,", "")</f>
        <v xml:space="preserve"> попередження, пожеж, </v>
      </c>
      <c r="I699" s="1" t="s">
        <v>15</v>
      </c>
      <c r="J699" s="47" t="s">
        <v>124</v>
      </c>
      <c r="K699" s="91" t="str">
        <f t="shared" si="238"/>
        <v>Департамент АПР Сумської ОДА</v>
      </c>
      <c r="L699" s="92">
        <f t="shared" si="239"/>
        <v>43582</v>
      </c>
      <c r="M699" s="90"/>
      <c r="N699" s="4" t="s">
        <v>20</v>
      </c>
      <c r="O699" s="4" t="s">
        <v>20</v>
      </c>
    </row>
    <row r="700" spans="1:15" ht="30" x14ac:dyDescent="0.25">
      <c r="A700" s="55" t="s">
        <v>23</v>
      </c>
      <c r="B700" s="24" t="s">
        <v>704</v>
      </c>
      <c r="C700" s="86">
        <f t="shared" si="236"/>
        <v>681</v>
      </c>
      <c r="D700" s="65" t="s">
        <v>1417</v>
      </c>
      <c r="E700" s="56" t="s">
        <v>1191</v>
      </c>
      <c r="F700" s="85">
        <v>43581</v>
      </c>
      <c r="G700" s="88" t="str">
        <f t="shared" si="237"/>
        <v>01-16/0681</v>
      </c>
      <c r="H700" s="89" t="str">
        <f>SUBSTITUTE(фильтр!I697, "про,", "")</f>
        <v xml:space="preserve"> надання, інформації</v>
      </c>
      <c r="I700" s="1" t="s">
        <v>15</v>
      </c>
      <c r="J700" s="47" t="s">
        <v>124</v>
      </c>
      <c r="K700" s="91" t="str">
        <f t="shared" si="238"/>
        <v>Департамент АПР Сумської ОДА</v>
      </c>
      <c r="L700" s="92">
        <f t="shared" si="239"/>
        <v>43582</v>
      </c>
      <c r="M700" s="90"/>
      <c r="N700" s="4" t="s">
        <v>20</v>
      </c>
      <c r="O700" s="4" t="s">
        <v>20</v>
      </c>
    </row>
    <row r="701" spans="1:15" ht="30" x14ac:dyDescent="0.25">
      <c r="A701" s="55" t="s">
        <v>287</v>
      </c>
      <c r="B701" s="24" t="s">
        <v>705</v>
      </c>
      <c r="C701" s="86">
        <f>C700+1</f>
        <v>682</v>
      </c>
      <c r="D701" s="65" t="s">
        <v>1417</v>
      </c>
      <c r="E701" s="56" t="s">
        <v>1682</v>
      </c>
      <c r="F701" s="85">
        <v>43581</v>
      </c>
      <c r="G701" s="88" t="str">
        <f>(A701&amp;"/"&amp;B701)</f>
        <v>01-15/0682</v>
      </c>
      <c r="H701" s="89" t="str">
        <f>SUBSTITUTE(фильтр!I698, "про,", "")</f>
        <v xml:space="preserve"> відрядження</v>
      </c>
      <c r="I701" s="1" t="s">
        <v>15</v>
      </c>
      <c r="J701" s="47" t="s">
        <v>124</v>
      </c>
      <c r="K701" s="91" t="str">
        <f>J701</f>
        <v>Департамент АПР Сумської ОДА</v>
      </c>
      <c r="L701" s="92">
        <f>F701+1</f>
        <v>43582</v>
      </c>
      <c r="M701" s="90"/>
      <c r="N701" s="4" t="s">
        <v>20</v>
      </c>
      <c r="O701" s="4" t="s">
        <v>20</v>
      </c>
    </row>
    <row r="702" spans="1:15" ht="30" x14ac:dyDescent="0.25">
      <c r="A702" s="55" t="s">
        <v>122</v>
      </c>
      <c r="B702" s="24" t="s">
        <v>706</v>
      </c>
      <c r="C702" s="65">
        <f t="shared" ref="C702:C704" si="240">C701+1</f>
        <v>683</v>
      </c>
      <c r="D702" s="65" t="s">
        <v>1417</v>
      </c>
      <c r="E702" s="56" t="s">
        <v>1683</v>
      </c>
      <c r="F702" s="85">
        <v>43581</v>
      </c>
      <c r="G702" s="64" t="str">
        <f t="shared" ref="G702:G704" si="241">(A702&amp;"/"&amp;B702)</f>
        <v>01-18/0683</v>
      </c>
      <c r="H702" s="5" t="str">
        <f>SUBSTITUTE(фильтр!I699, "про,", "")</f>
        <v xml:space="preserve"> створення, майданчиків</v>
      </c>
      <c r="I702" s="1" t="s">
        <v>15</v>
      </c>
      <c r="J702" s="47" t="s">
        <v>124</v>
      </c>
      <c r="K702" s="16" t="str">
        <f t="shared" ref="K702:K704" si="242">J702</f>
        <v>Департамент АПР Сумської ОДА</v>
      </c>
      <c r="L702" s="67">
        <f t="shared" ref="L702:L704" si="243">F702+1</f>
        <v>43582</v>
      </c>
      <c r="M702" s="66"/>
      <c r="N702" s="4" t="s">
        <v>20</v>
      </c>
      <c r="O702" s="4" t="s">
        <v>20</v>
      </c>
    </row>
    <row r="703" spans="1:15" ht="30" x14ac:dyDescent="0.25">
      <c r="A703" s="55" t="s">
        <v>287</v>
      </c>
      <c r="B703" s="24" t="s">
        <v>707</v>
      </c>
      <c r="C703" s="65">
        <f t="shared" si="240"/>
        <v>684</v>
      </c>
      <c r="D703" s="65" t="s">
        <v>1417</v>
      </c>
      <c r="E703" s="56" t="s">
        <v>1191</v>
      </c>
      <c r="F703" s="85">
        <v>43581</v>
      </c>
      <c r="G703" s="64" t="str">
        <f t="shared" si="241"/>
        <v>01-15/0684</v>
      </c>
      <c r="H703" s="5" t="str">
        <f>SUBSTITUTE(фильтр!I700, "про,", "")</f>
        <v xml:space="preserve"> надання, інформації</v>
      </c>
      <c r="I703" s="1" t="s">
        <v>15</v>
      </c>
      <c r="J703" s="47" t="s">
        <v>124</v>
      </c>
      <c r="K703" s="16" t="str">
        <f t="shared" si="242"/>
        <v>Департамент АПР Сумської ОДА</v>
      </c>
      <c r="L703" s="67">
        <f t="shared" si="243"/>
        <v>43582</v>
      </c>
      <c r="M703" s="66"/>
      <c r="N703" s="4" t="s">
        <v>20</v>
      </c>
      <c r="O703" s="4" t="s">
        <v>20</v>
      </c>
    </row>
    <row r="704" spans="1:15" ht="30" x14ac:dyDescent="0.25">
      <c r="A704" s="55" t="s">
        <v>24</v>
      </c>
      <c r="B704" s="24" t="s">
        <v>708</v>
      </c>
      <c r="C704" s="65">
        <f t="shared" si="240"/>
        <v>685</v>
      </c>
      <c r="D704" s="65" t="s">
        <v>1417</v>
      </c>
      <c r="E704" s="56" t="s">
        <v>1419</v>
      </c>
      <c r="F704" s="85">
        <v>43581</v>
      </c>
      <c r="G704" s="64" t="str">
        <f t="shared" si="241"/>
        <v>01-19/0685</v>
      </c>
      <c r="H704" s="5" t="str">
        <f>SUBSTITUTE(фильтр!I701, "про,", "")</f>
        <v>відповідь, на, запит</v>
      </c>
      <c r="I704" s="1" t="s">
        <v>15</v>
      </c>
      <c r="J704" s="47" t="s">
        <v>124</v>
      </c>
      <c r="K704" s="16" t="str">
        <f t="shared" si="242"/>
        <v>Департамент АПР Сумської ОДА</v>
      </c>
      <c r="L704" s="67">
        <f t="shared" si="243"/>
        <v>43582</v>
      </c>
      <c r="M704" s="66"/>
      <c r="N704" s="4" t="s">
        <v>20</v>
      </c>
      <c r="O704" s="4" t="s">
        <v>20</v>
      </c>
    </row>
    <row r="705" spans="1:15" ht="30" x14ac:dyDescent="0.25">
      <c r="A705" s="55" t="s">
        <v>1186</v>
      </c>
      <c r="B705" s="24" t="s">
        <v>709</v>
      </c>
      <c r="C705" s="65">
        <f t="shared" ref="C705:C706" si="244">C704+1</f>
        <v>686</v>
      </c>
      <c r="D705" s="65" t="s">
        <v>1417</v>
      </c>
      <c r="E705" s="56" t="s">
        <v>1684</v>
      </c>
      <c r="F705" s="17">
        <v>43587</v>
      </c>
      <c r="G705" s="64" t="str">
        <f t="shared" ref="G705:G706" si="245">(A705&amp;"/"&amp;B705)</f>
        <v>01-11/0686</v>
      </c>
      <c r="H705" s="5" t="str">
        <f>SUBSTITUTE(фильтр!I702, "про,", "")</f>
        <v xml:space="preserve">на, виконання, протоколу, , 09.04.2019, </v>
      </c>
      <c r="I705" s="1" t="s">
        <v>15</v>
      </c>
      <c r="J705" s="47" t="s">
        <v>124</v>
      </c>
      <c r="K705" s="16" t="str">
        <f t="shared" ref="K705:K706" si="246">J705</f>
        <v>Департамент АПР Сумської ОДА</v>
      </c>
      <c r="L705" s="67">
        <f t="shared" ref="L705:L706" si="247">F705+1</f>
        <v>43588</v>
      </c>
      <c r="M705" s="66"/>
      <c r="N705" s="4" t="s">
        <v>20</v>
      </c>
      <c r="O705" s="4" t="s">
        <v>20</v>
      </c>
    </row>
    <row r="706" spans="1:15" ht="30" x14ac:dyDescent="0.25">
      <c r="A706" s="55" t="s">
        <v>123</v>
      </c>
      <c r="B706" s="24" t="s">
        <v>710</v>
      </c>
      <c r="C706" s="65">
        <f t="shared" si="244"/>
        <v>687</v>
      </c>
      <c r="D706" s="65" t="s">
        <v>1417</v>
      </c>
      <c r="E706" s="56" t="s">
        <v>1289</v>
      </c>
      <c r="F706" s="17">
        <v>43587</v>
      </c>
      <c r="G706" s="64" t="str">
        <f t="shared" si="245"/>
        <v>01-13/0687</v>
      </c>
      <c r="H706" s="5" t="str">
        <f>SUBSTITUTE(фильтр!I703, "про,", "")</f>
        <v xml:space="preserve"> вакантні, посади</v>
      </c>
      <c r="I706" s="1" t="s">
        <v>15</v>
      </c>
      <c r="J706" s="47" t="s">
        <v>124</v>
      </c>
      <c r="K706" s="16" t="str">
        <f t="shared" si="246"/>
        <v>Департамент АПР Сумської ОДА</v>
      </c>
      <c r="L706" s="67">
        <f t="shared" si="247"/>
        <v>43588</v>
      </c>
      <c r="M706" s="66"/>
      <c r="N706" s="4" t="s">
        <v>20</v>
      </c>
      <c r="O706" s="4" t="s">
        <v>20</v>
      </c>
    </row>
    <row r="707" spans="1:15" ht="30" x14ac:dyDescent="0.25">
      <c r="A707" s="55" t="s">
        <v>123</v>
      </c>
      <c r="B707" s="24" t="s">
        <v>711</v>
      </c>
      <c r="C707" s="65">
        <f t="shared" ref="C707:C725" si="248">C706+1</f>
        <v>688</v>
      </c>
      <c r="D707" s="65" t="s">
        <v>1417</v>
      </c>
      <c r="E707" s="56" t="s">
        <v>1270</v>
      </c>
      <c r="F707" s="17">
        <v>43587</v>
      </c>
      <c r="G707" s="64" t="str">
        <f t="shared" ref="G707:G725" si="249">(A707&amp;"/"&amp;B707)</f>
        <v>01-13/0688</v>
      </c>
      <c r="H707" s="5" t="str">
        <f>SUBSTITUTE(фильтр!I704, "про,", "")</f>
        <v xml:space="preserve"> проблемні, питання</v>
      </c>
      <c r="I707" s="1" t="s">
        <v>15</v>
      </c>
      <c r="J707" s="47" t="s">
        <v>124</v>
      </c>
      <c r="K707" s="16" t="str">
        <f t="shared" ref="K707:K725" si="250">J707</f>
        <v>Департамент АПР Сумської ОДА</v>
      </c>
      <c r="L707" s="67">
        <f t="shared" ref="L707:L723" si="251">F707+1</f>
        <v>43588</v>
      </c>
      <c r="M707" s="66"/>
      <c r="N707" s="4" t="s">
        <v>20</v>
      </c>
      <c r="O707" s="4" t="s">
        <v>20</v>
      </c>
    </row>
    <row r="708" spans="1:15" ht="30" x14ac:dyDescent="0.25">
      <c r="A708" s="55" t="s">
        <v>287</v>
      </c>
      <c r="B708" s="24" t="s">
        <v>712</v>
      </c>
      <c r="C708" s="65">
        <f t="shared" si="248"/>
        <v>689</v>
      </c>
      <c r="D708" s="65" t="s">
        <v>1417</v>
      </c>
      <c r="E708" s="56" t="s">
        <v>1685</v>
      </c>
      <c r="F708" s="17">
        <v>43587</v>
      </c>
      <c r="G708" s="64" t="str">
        <f t="shared" si="249"/>
        <v>01-15/0689</v>
      </c>
      <c r="H708" s="5" t="str">
        <f>SUBSTITUTE(фильтр!I705, "про,", "")</f>
        <v xml:space="preserve"> надання, інформації, виставки, Агрпо-2019</v>
      </c>
      <c r="I708" s="1" t="s">
        <v>15</v>
      </c>
      <c r="J708" s="47" t="s">
        <v>124</v>
      </c>
      <c r="K708" s="16" t="str">
        <f t="shared" si="250"/>
        <v>Департамент АПР Сумської ОДА</v>
      </c>
      <c r="L708" s="67">
        <f t="shared" si="251"/>
        <v>43588</v>
      </c>
      <c r="M708" s="66"/>
      <c r="N708" s="4" t="s">
        <v>20</v>
      </c>
      <c r="O708" s="4" t="s">
        <v>20</v>
      </c>
    </row>
    <row r="709" spans="1:15" ht="30" x14ac:dyDescent="0.25">
      <c r="A709" s="55" t="s">
        <v>23</v>
      </c>
      <c r="B709" s="24" t="s">
        <v>713</v>
      </c>
      <c r="C709" s="65">
        <f t="shared" si="248"/>
        <v>690</v>
      </c>
      <c r="D709" s="65" t="s">
        <v>1417</v>
      </c>
      <c r="E709" s="56" t="s">
        <v>1686</v>
      </c>
      <c r="F709" s="17">
        <v>43587</v>
      </c>
      <c r="G709" s="64" t="str">
        <f t="shared" si="249"/>
        <v>01-16/0690</v>
      </c>
      <c r="H709" s="5" t="str">
        <f>SUBSTITUTE(фильтр!I706, "про,", "")</f>
        <v>інформація, , допомоги, АТО</v>
      </c>
      <c r="I709" s="1" t="s">
        <v>15</v>
      </c>
      <c r="J709" s="47" t="s">
        <v>124</v>
      </c>
      <c r="K709" s="16" t="str">
        <f t="shared" si="250"/>
        <v>Департамент АПР Сумської ОДА</v>
      </c>
      <c r="L709" s="67">
        <f t="shared" si="251"/>
        <v>43588</v>
      </c>
      <c r="M709" s="66"/>
      <c r="N709" s="4" t="s">
        <v>20</v>
      </c>
      <c r="O709" s="4" t="s">
        <v>20</v>
      </c>
    </row>
    <row r="710" spans="1:15" ht="45" x14ac:dyDescent="0.25">
      <c r="A710" s="55" t="s">
        <v>23</v>
      </c>
      <c r="B710" s="24" t="s">
        <v>714</v>
      </c>
      <c r="C710" s="65">
        <f t="shared" si="248"/>
        <v>691</v>
      </c>
      <c r="D710" s="65" t="s">
        <v>1417</v>
      </c>
      <c r="E710" s="56" t="s">
        <v>1687</v>
      </c>
      <c r="F710" s="17">
        <v>43587</v>
      </c>
      <c r="G710" s="64" t="str">
        <f t="shared" si="249"/>
        <v>01-16/0691</v>
      </c>
      <c r="H710" s="5" t="str">
        <f>SUBSTITUTE(фильтр!I707, "про,", "")</f>
        <v xml:space="preserve"> виконання, протокольного, рішення, №15</v>
      </c>
      <c r="I710" s="1" t="s">
        <v>15</v>
      </c>
      <c r="J710" s="47" t="s">
        <v>124</v>
      </c>
      <c r="K710" s="16" t="str">
        <f t="shared" si="250"/>
        <v>Департамент АПР Сумської ОДА</v>
      </c>
      <c r="L710" s="67">
        <f t="shared" si="251"/>
        <v>43588</v>
      </c>
      <c r="M710" s="66"/>
      <c r="N710" s="4" t="s">
        <v>20</v>
      </c>
      <c r="O710" s="4" t="s">
        <v>20</v>
      </c>
    </row>
    <row r="711" spans="1:15" ht="30" x14ac:dyDescent="0.25">
      <c r="A711" s="55" t="s">
        <v>23</v>
      </c>
      <c r="B711" s="24" t="s">
        <v>715</v>
      </c>
      <c r="C711" s="65">
        <f t="shared" si="248"/>
        <v>692</v>
      </c>
      <c r="D711" s="65" t="s">
        <v>1417</v>
      </c>
      <c r="E711" s="56" t="s">
        <v>1688</v>
      </c>
      <c r="F711" s="17">
        <v>43588</v>
      </c>
      <c r="G711" s="64" t="str">
        <f t="shared" si="249"/>
        <v>01-16/0692</v>
      </c>
      <c r="H711" s="5" t="str">
        <f>SUBSTITUTE(фильтр!I708, "про,", "")</f>
        <v xml:space="preserve"> перелік, прийнятих, , актів</v>
      </c>
      <c r="I711" s="1" t="s">
        <v>15</v>
      </c>
      <c r="J711" s="47" t="s">
        <v>124</v>
      </c>
      <c r="K711" s="16" t="str">
        <f t="shared" si="250"/>
        <v>Департамент АПР Сумської ОДА</v>
      </c>
      <c r="L711" s="67">
        <f t="shared" si="251"/>
        <v>43589</v>
      </c>
      <c r="M711" s="66"/>
      <c r="N711" s="4" t="s">
        <v>20</v>
      </c>
      <c r="O711" s="4" t="s">
        <v>20</v>
      </c>
    </row>
    <row r="712" spans="1:15" ht="30" x14ac:dyDescent="0.25">
      <c r="A712" s="55" t="s">
        <v>287</v>
      </c>
      <c r="B712" s="24" t="s">
        <v>716</v>
      </c>
      <c r="C712" s="65">
        <f t="shared" si="248"/>
        <v>693</v>
      </c>
      <c r="D712" s="65" t="s">
        <v>1417</v>
      </c>
      <c r="E712" s="56" t="s">
        <v>1191</v>
      </c>
      <c r="F712" s="17">
        <v>43588</v>
      </c>
      <c r="G712" s="64" t="str">
        <f t="shared" si="249"/>
        <v>01-15/0693</v>
      </c>
      <c r="H712" s="5" t="str">
        <f>SUBSTITUTE(фильтр!I709, "про,", "")</f>
        <v xml:space="preserve"> надання, інформації</v>
      </c>
      <c r="I712" s="1" t="s">
        <v>15</v>
      </c>
      <c r="J712" s="47" t="s">
        <v>124</v>
      </c>
      <c r="K712" s="16" t="str">
        <f t="shared" si="250"/>
        <v>Департамент АПР Сумської ОДА</v>
      </c>
      <c r="L712" s="67">
        <f t="shared" si="251"/>
        <v>43589</v>
      </c>
      <c r="M712" s="66"/>
      <c r="N712" s="4" t="s">
        <v>20</v>
      </c>
      <c r="O712" s="4" t="s">
        <v>20</v>
      </c>
    </row>
    <row r="713" spans="1:15" ht="30" x14ac:dyDescent="0.25">
      <c r="A713" s="55" t="s">
        <v>287</v>
      </c>
      <c r="B713" s="24" t="s">
        <v>717</v>
      </c>
      <c r="C713" s="65">
        <f t="shared" si="248"/>
        <v>694</v>
      </c>
      <c r="D713" s="65" t="s">
        <v>1417</v>
      </c>
      <c r="E713" s="56" t="s">
        <v>1191</v>
      </c>
      <c r="F713" s="17">
        <v>43588</v>
      </c>
      <c r="G713" s="64" t="str">
        <f t="shared" si="249"/>
        <v>01-15/0694</v>
      </c>
      <c r="H713" s="5" t="str">
        <f>SUBSTITUTE(фильтр!I710, "про,", "")</f>
        <v xml:space="preserve"> надання, інформації</v>
      </c>
      <c r="I713" s="1" t="s">
        <v>15</v>
      </c>
      <c r="J713" s="47" t="s">
        <v>124</v>
      </c>
      <c r="K713" s="16" t="str">
        <f t="shared" si="250"/>
        <v>Департамент АПР Сумської ОДА</v>
      </c>
      <c r="L713" s="67">
        <f t="shared" si="251"/>
        <v>43589</v>
      </c>
      <c r="M713" s="66"/>
      <c r="N713" s="4" t="s">
        <v>20</v>
      </c>
      <c r="O713" s="4" t="s">
        <v>20</v>
      </c>
    </row>
    <row r="714" spans="1:15" ht="30" x14ac:dyDescent="0.25">
      <c r="A714" s="55" t="s">
        <v>23</v>
      </c>
      <c r="B714" s="24" t="s">
        <v>718</v>
      </c>
      <c r="C714" s="65">
        <f t="shared" si="248"/>
        <v>695</v>
      </c>
      <c r="D714" s="65" t="s">
        <v>1417</v>
      </c>
      <c r="E714" s="56" t="s">
        <v>1191</v>
      </c>
      <c r="F714" s="17">
        <v>43591</v>
      </c>
      <c r="G714" s="64" t="str">
        <f t="shared" si="249"/>
        <v>01-16/0695</v>
      </c>
      <c r="H714" s="5" t="str">
        <f>SUBSTITUTE(фильтр!I711, "про,", "")</f>
        <v xml:space="preserve"> надання, інформації</v>
      </c>
      <c r="I714" s="1" t="s">
        <v>15</v>
      </c>
      <c r="J714" s="47" t="s">
        <v>124</v>
      </c>
      <c r="K714" s="16" t="str">
        <f t="shared" si="250"/>
        <v>Департамент АПР Сумської ОДА</v>
      </c>
      <c r="L714" s="67">
        <f t="shared" si="251"/>
        <v>43592</v>
      </c>
      <c r="M714" s="66"/>
      <c r="N714" s="4" t="s">
        <v>20</v>
      </c>
      <c r="O714" s="4" t="s">
        <v>20</v>
      </c>
    </row>
    <row r="715" spans="1:15" ht="45" x14ac:dyDescent="0.25">
      <c r="A715" s="55" t="s">
        <v>1186</v>
      </c>
      <c r="B715" s="24" t="s">
        <v>719</v>
      </c>
      <c r="C715" s="65">
        <f t="shared" si="248"/>
        <v>696</v>
      </c>
      <c r="D715" s="65" t="s">
        <v>1417</v>
      </c>
      <c r="E715" s="56" t="s">
        <v>1689</v>
      </c>
      <c r="F715" s="17">
        <v>43591</v>
      </c>
      <c r="G715" s="64" t="str">
        <f t="shared" si="249"/>
        <v>01-11/0696</v>
      </c>
      <c r="H715" s="5" t="str">
        <f>SUBSTITUTE(фильтр!I712, "про,", "")</f>
        <v xml:space="preserve"> спвпрацю, з, Королевством, Саудівська, Аравія</v>
      </c>
      <c r="I715" s="1" t="s">
        <v>15</v>
      </c>
      <c r="J715" s="47" t="s">
        <v>124</v>
      </c>
      <c r="K715" s="16" t="str">
        <f t="shared" si="250"/>
        <v>Департамент АПР Сумської ОДА</v>
      </c>
      <c r="L715" s="67">
        <f t="shared" si="251"/>
        <v>43592</v>
      </c>
      <c r="M715" s="66"/>
      <c r="N715" s="4" t="s">
        <v>20</v>
      </c>
      <c r="O715" s="4" t="s">
        <v>20</v>
      </c>
    </row>
    <row r="716" spans="1:15" ht="30" x14ac:dyDescent="0.25">
      <c r="A716" s="55" t="s">
        <v>1186</v>
      </c>
      <c r="B716" s="24" t="s">
        <v>720</v>
      </c>
      <c r="C716" s="65">
        <f t="shared" si="248"/>
        <v>697</v>
      </c>
      <c r="D716" s="65" t="s">
        <v>1417</v>
      </c>
      <c r="E716" s="56" t="s">
        <v>1690</v>
      </c>
      <c r="F716" s="17">
        <v>43591</v>
      </c>
      <c r="G716" s="64" t="str">
        <f t="shared" si="249"/>
        <v>01-11/0697</v>
      </c>
      <c r="H716" s="5" t="str">
        <f>SUBSTITUTE(фильтр!I713, "про,", "")</f>
        <v xml:space="preserve"> підготовку, звіту, "Туринський, процес"</v>
      </c>
      <c r="I716" s="1" t="s">
        <v>15</v>
      </c>
      <c r="J716" s="47" t="s">
        <v>124</v>
      </c>
      <c r="K716" s="16" t="str">
        <f t="shared" si="250"/>
        <v>Департамент АПР Сумської ОДА</v>
      </c>
      <c r="L716" s="67">
        <f t="shared" si="251"/>
        <v>43592</v>
      </c>
      <c r="M716" s="66"/>
      <c r="N716" s="4" t="s">
        <v>20</v>
      </c>
      <c r="O716" s="4" t="s">
        <v>20</v>
      </c>
    </row>
    <row r="717" spans="1:15" ht="60" x14ac:dyDescent="0.25">
      <c r="A717" s="55" t="s">
        <v>122</v>
      </c>
      <c r="B717" s="24" t="s">
        <v>721</v>
      </c>
      <c r="C717" s="65">
        <f t="shared" si="248"/>
        <v>698</v>
      </c>
      <c r="D717" s="65" t="s">
        <v>1417</v>
      </c>
      <c r="E717" s="56" t="s">
        <v>1691</v>
      </c>
      <c r="F717" s="17">
        <v>43591</v>
      </c>
      <c r="G717" s="64" t="str">
        <f t="shared" si="249"/>
        <v>01-18/0698</v>
      </c>
      <c r="H717" s="5" t="str">
        <f>SUBSTITUTE(фильтр!I714, "про,", "")</f>
        <v xml:space="preserve"> створення, майданчику, , продукції, виробників, Сумщини</v>
      </c>
      <c r="I717" s="1" t="s">
        <v>15</v>
      </c>
      <c r="J717" s="47" t="s">
        <v>124</v>
      </c>
      <c r="K717" s="16" t="str">
        <f t="shared" si="250"/>
        <v>Департамент АПР Сумської ОДА</v>
      </c>
      <c r="L717" s="67">
        <f t="shared" si="251"/>
        <v>43592</v>
      </c>
      <c r="M717" s="66"/>
      <c r="N717" s="4" t="s">
        <v>20</v>
      </c>
      <c r="O717" s="4" t="s">
        <v>20</v>
      </c>
    </row>
    <row r="718" spans="1:15" ht="30" x14ac:dyDescent="0.25">
      <c r="A718" s="55" t="s">
        <v>123</v>
      </c>
      <c r="B718" s="24" t="s">
        <v>722</v>
      </c>
      <c r="C718" s="65">
        <f t="shared" si="248"/>
        <v>699</v>
      </c>
      <c r="D718" s="65" t="s">
        <v>1417</v>
      </c>
      <c r="E718" s="56" t="s">
        <v>1692</v>
      </c>
      <c r="F718" s="17">
        <v>43591</v>
      </c>
      <c r="G718" s="64" t="str">
        <f t="shared" si="249"/>
        <v>01-13/0699</v>
      </c>
      <c r="H718" s="5" t="str">
        <f>SUBSTITUTE(фильтр!I715, "про,", "")</f>
        <v xml:space="preserve"> виділення, коштів, на, виставку, Агро-2019</v>
      </c>
      <c r="I718" s="1" t="s">
        <v>15</v>
      </c>
      <c r="J718" s="47" t="s">
        <v>124</v>
      </c>
      <c r="K718" s="16" t="str">
        <f t="shared" si="250"/>
        <v>Департамент АПР Сумської ОДА</v>
      </c>
      <c r="L718" s="67">
        <f t="shared" si="251"/>
        <v>43592</v>
      </c>
      <c r="M718" s="66"/>
      <c r="N718" s="4" t="s">
        <v>20</v>
      </c>
      <c r="O718" s="4" t="s">
        <v>20</v>
      </c>
    </row>
    <row r="719" spans="1:15" ht="30" x14ac:dyDescent="0.25">
      <c r="A719" s="55" t="s">
        <v>123</v>
      </c>
      <c r="B719" s="24" t="s">
        <v>723</v>
      </c>
      <c r="C719" s="65">
        <f t="shared" si="248"/>
        <v>700</v>
      </c>
      <c r="D719" s="65" t="s">
        <v>1417</v>
      </c>
      <c r="E719" s="56" t="s">
        <v>1195</v>
      </c>
      <c r="F719" s="17">
        <v>43592</v>
      </c>
      <c r="G719" s="64" t="str">
        <f t="shared" si="249"/>
        <v>01-13/0700</v>
      </c>
      <c r="H719" s="5" t="str">
        <f>SUBSTITUTE(фильтр!I716, "про,", "")</f>
        <v xml:space="preserve"> надання, аналітичної, довідки</v>
      </c>
      <c r="I719" s="1" t="s">
        <v>15</v>
      </c>
      <c r="J719" s="47" t="s">
        <v>124</v>
      </c>
      <c r="K719" s="16" t="str">
        <f t="shared" si="250"/>
        <v>Департамент АПР Сумської ОДА</v>
      </c>
      <c r="L719" s="67">
        <f t="shared" si="251"/>
        <v>43593</v>
      </c>
      <c r="M719" s="66"/>
      <c r="N719" s="4" t="s">
        <v>20</v>
      </c>
      <c r="O719" s="4" t="s">
        <v>20</v>
      </c>
    </row>
    <row r="720" spans="1:15" ht="30" x14ac:dyDescent="0.25">
      <c r="A720" s="55" t="s">
        <v>123</v>
      </c>
      <c r="B720" s="24" t="s">
        <v>724</v>
      </c>
      <c r="C720" s="65">
        <f t="shared" si="248"/>
        <v>701</v>
      </c>
      <c r="D720" s="65" t="s">
        <v>1417</v>
      </c>
      <c r="E720" s="56" t="s">
        <v>1210</v>
      </c>
      <c r="F720" s="17">
        <v>43592</v>
      </c>
      <c r="G720" s="64" t="str">
        <f t="shared" si="249"/>
        <v>01-13/0701</v>
      </c>
      <c r="H720" s="5" t="str">
        <f>SUBSTITUTE(фильтр!I717, "про,", "")</f>
        <v xml:space="preserve"> надання, показників</v>
      </c>
      <c r="I720" s="1" t="s">
        <v>15</v>
      </c>
      <c r="J720" s="47" t="s">
        <v>124</v>
      </c>
      <c r="K720" s="16" t="str">
        <f t="shared" si="250"/>
        <v>Департамент АПР Сумської ОДА</v>
      </c>
      <c r="L720" s="67">
        <f t="shared" si="251"/>
        <v>43593</v>
      </c>
      <c r="M720" s="66"/>
      <c r="N720" s="4" t="s">
        <v>20</v>
      </c>
      <c r="O720" s="4" t="s">
        <v>20</v>
      </c>
    </row>
    <row r="721" spans="1:15" ht="30" x14ac:dyDescent="0.25">
      <c r="A721" s="26" t="s">
        <v>1186</v>
      </c>
      <c r="B721" s="24" t="s">
        <v>725</v>
      </c>
      <c r="C721" s="65">
        <f t="shared" si="248"/>
        <v>702</v>
      </c>
      <c r="D721" s="65" t="s">
        <v>1417</v>
      </c>
      <c r="E721" s="56" t="s">
        <v>1565</v>
      </c>
      <c r="F721" s="17">
        <v>43592</v>
      </c>
      <c r="G721" s="64" t="str">
        <f t="shared" si="249"/>
        <v>01-11/0702</v>
      </c>
      <c r="H721" s="5" t="str">
        <f>SUBSTITUTE(фильтр!I718, "про,", "")</f>
        <v xml:space="preserve"> фактичні, витрати, на, ВПР</v>
      </c>
      <c r="I721" s="1" t="s">
        <v>15</v>
      </c>
      <c r="J721" s="47" t="s">
        <v>124</v>
      </c>
      <c r="K721" s="16" t="str">
        <f t="shared" si="250"/>
        <v>Департамент АПР Сумської ОДА</v>
      </c>
      <c r="L721" s="67">
        <f t="shared" si="251"/>
        <v>43593</v>
      </c>
      <c r="M721" s="66"/>
      <c r="N721" s="4" t="s">
        <v>20</v>
      </c>
      <c r="O721" s="4" t="s">
        <v>20</v>
      </c>
    </row>
    <row r="722" spans="1:15" ht="30" x14ac:dyDescent="0.25">
      <c r="A722" s="26" t="s">
        <v>1186</v>
      </c>
      <c r="B722" s="24" t="s">
        <v>726</v>
      </c>
      <c r="C722" s="65">
        <f t="shared" si="248"/>
        <v>703</v>
      </c>
      <c r="D722" s="65" t="s">
        <v>1417</v>
      </c>
      <c r="E722" s="56" t="s">
        <v>1665</v>
      </c>
      <c r="F722" s="17">
        <v>43592</v>
      </c>
      <c r="G722" s="64" t="str">
        <f t="shared" si="249"/>
        <v>01-11/0703</v>
      </c>
      <c r="H722" s="5" t="str">
        <f>SUBSTITUTE(фильтр!I719, "про,", "")</f>
        <v xml:space="preserve"> роботу, конкурсних, комісій</v>
      </c>
      <c r="I722" s="1" t="s">
        <v>15</v>
      </c>
      <c r="J722" s="47" t="s">
        <v>124</v>
      </c>
      <c r="K722" s="16" t="str">
        <f t="shared" si="250"/>
        <v>Департамент АПР Сумської ОДА</v>
      </c>
      <c r="L722" s="67">
        <f t="shared" si="251"/>
        <v>43593</v>
      </c>
      <c r="M722" s="66"/>
      <c r="N722" s="4" t="s">
        <v>20</v>
      </c>
      <c r="O722" s="4" t="s">
        <v>20</v>
      </c>
    </row>
    <row r="723" spans="1:15" ht="45" x14ac:dyDescent="0.25">
      <c r="A723" s="26" t="s">
        <v>1186</v>
      </c>
      <c r="B723" s="24" t="s">
        <v>727</v>
      </c>
      <c r="C723" s="65">
        <f t="shared" si="248"/>
        <v>704</v>
      </c>
      <c r="D723" s="65" t="s">
        <v>1417</v>
      </c>
      <c r="E723" s="56" t="s">
        <v>1199</v>
      </c>
      <c r="F723" s="17">
        <v>43592</v>
      </c>
      <c r="G723" s="64" t="str">
        <f t="shared" si="249"/>
        <v>01-11/0704</v>
      </c>
      <c r="H723" s="5" t="str">
        <f>SUBSTITUTE(фильтр!I720, "про,", "")</f>
        <v xml:space="preserve"> оцінку, ресурсного, наповнення, регіональних, ринків</v>
      </c>
      <c r="I723" s="1" t="s">
        <v>15</v>
      </c>
      <c r="J723" s="47" t="s">
        <v>124</v>
      </c>
      <c r="K723" s="16" t="str">
        <f t="shared" si="250"/>
        <v>Департамент АПР Сумської ОДА</v>
      </c>
      <c r="L723" s="67">
        <f t="shared" si="251"/>
        <v>43593</v>
      </c>
      <c r="M723" s="66"/>
      <c r="N723" s="4" t="s">
        <v>20</v>
      </c>
      <c r="O723" s="4" t="s">
        <v>20</v>
      </c>
    </row>
    <row r="724" spans="1:15" ht="30" x14ac:dyDescent="0.25">
      <c r="A724" s="26" t="s">
        <v>1186</v>
      </c>
      <c r="B724" s="24" t="s">
        <v>728</v>
      </c>
      <c r="C724" s="65">
        <f t="shared" si="248"/>
        <v>705</v>
      </c>
      <c r="D724" s="65" t="s">
        <v>1417</v>
      </c>
      <c r="E724" s="56" t="s">
        <v>1421</v>
      </c>
      <c r="F724" s="17">
        <v>43592</v>
      </c>
      <c r="G724" s="64" t="str">
        <f t="shared" si="249"/>
        <v>01-11/0705</v>
      </c>
      <c r="H724" s="5" t="str">
        <f>SUBSTITUTE(фильтр!I721, "про,", "")</f>
        <v xml:space="preserve"> резонансні, події</v>
      </c>
      <c r="I724" s="1" t="s">
        <v>15</v>
      </c>
      <c r="J724" s="47" t="s">
        <v>124</v>
      </c>
      <c r="K724" s="16" t="str">
        <f t="shared" si="250"/>
        <v>Департамент АПР Сумської ОДА</v>
      </c>
      <c r="L724" s="67">
        <f>F724+1</f>
        <v>43593</v>
      </c>
      <c r="M724" s="66"/>
      <c r="N724" s="4" t="s">
        <v>20</v>
      </c>
      <c r="O724" s="4" t="s">
        <v>20</v>
      </c>
    </row>
    <row r="725" spans="1:15" ht="30" x14ac:dyDescent="0.25">
      <c r="A725" s="26" t="s">
        <v>21</v>
      </c>
      <c r="B725" s="24" t="s">
        <v>729</v>
      </c>
      <c r="C725" s="65">
        <f t="shared" si="248"/>
        <v>706</v>
      </c>
      <c r="D725" s="65" t="s">
        <v>1417</v>
      </c>
      <c r="E725" s="56" t="s">
        <v>1191</v>
      </c>
      <c r="F725" s="17">
        <v>43592</v>
      </c>
      <c r="G725" s="64" t="str">
        <f t="shared" si="249"/>
        <v>01-17/0706</v>
      </c>
      <c r="H725" s="5" t="str">
        <f>SUBSTITUTE(фильтр!I722, "про,", "")</f>
        <v xml:space="preserve"> надання, інформації</v>
      </c>
      <c r="I725" s="1" t="s">
        <v>15</v>
      </c>
      <c r="J725" s="47" t="s">
        <v>124</v>
      </c>
      <c r="K725" s="16" t="str">
        <f t="shared" si="250"/>
        <v>Департамент АПР Сумської ОДА</v>
      </c>
      <c r="L725" s="67">
        <f>F725+1</f>
        <v>43593</v>
      </c>
      <c r="M725" s="66"/>
      <c r="N725" s="4" t="s">
        <v>20</v>
      </c>
      <c r="O725" s="4" t="s">
        <v>20</v>
      </c>
    </row>
    <row r="726" spans="1:15" ht="30" x14ac:dyDescent="0.25">
      <c r="A726" s="26" t="s">
        <v>23</v>
      </c>
      <c r="B726" s="24" t="s">
        <v>730</v>
      </c>
      <c r="C726" s="65">
        <f t="shared" ref="C726:C730" si="252">C725+1</f>
        <v>707</v>
      </c>
      <c r="D726" s="65" t="s">
        <v>1417</v>
      </c>
      <c r="E726" s="56" t="s">
        <v>1693</v>
      </c>
      <c r="F726" s="17">
        <v>43593</v>
      </c>
      <c r="G726" s="64" t="str">
        <f t="shared" ref="G726:G730" si="253">(A726&amp;"/"&amp;B726)</f>
        <v>01-16/0707</v>
      </c>
      <c r="H726" s="5" t="str">
        <f>SUBSTITUTE(фильтр!I723, "про,", "")</f>
        <v xml:space="preserve"> надання, місячнї, звітності</v>
      </c>
      <c r="I726" s="1" t="s">
        <v>15</v>
      </c>
      <c r="J726" s="47" t="s">
        <v>124</v>
      </c>
      <c r="K726" s="16" t="str">
        <f t="shared" ref="K726:K730" si="254">J726</f>
        <v>Департамент АПР Сумської ОДА</v>
      </c>
      <c r="L726" s="67">
        <f t="shared" ref="L726:L730" si="255">F726+1</f>
        <v>43594</v>
      </c>
      <c r="M726" s="66"/>
      <c r="N726" s="4" t="s">
        <v>20</v>
      </c>
      <c r="O726" s="4" t="s">
        <v>20</v>
      </c>
    </row>
    <row r="727" spans="1:15" ht="30" x14ac:dyDescent="0.25">
      <c r="A727" s="26" t="s">
        <v>23</v>
      </c>
      <c r="B727" s="24" t="s">
        <v>731</v>
      </c>
      <c r="C727" s="65">
        <f t="shared" si="252"/>
        <v>708</v>
      </c>
      <c r="D727" s="65" t="s">
        <v>1417</v>
      </c>
      <c r="E727" s="56" t="s">
        <v>1693</v>
      </c>
      <c r="F727" s="17">
        <v>43593</v>
      </c>
      <c r="G727" s="64" t="str">
        <f t="shared" si="253"/>
        <v>01-16/0708</v>
      </c>
      <c r="H727" s="5" t="str">
        <f>SUBSTITUTE(фильтр!I724, "про,", "")</f>
        <v xml:space="preserve"> надання, місячнї, звітності</v>
      </c>
      <c r="I727" s="1" t="s">
        <v>15</v>
      </c>
      <c r="J727" s="47" t="s">
        <v>124</v>
      </c>
      <c r="K727" s="16" t="str">
        <f t="shared" si="254"/>
        <v>Департамент АПР Сумської ОДА</v>
      </c>
      <c r="L727" s="67">
        <f t="shared" si="255"/>
        <v>43594</v>
      </c>
      <c r="M727" s="66"/>
      <c r="N727" s="4" t="s">
        <v>20</v>
      </c>
      <c r="O727" s="4" t="s">
        <v>20</v>
      </c>
    </row>
    <row r="728" spans="1:15" ht="30" x14ac:dyDescent="0.25">
      <c r="A728" s="26" t="s">
        <v>23</v>
      </c>
      <c r="B728" s="24" t="s">
        <v>732</v>
      </c>
      <c r="C728" s="65">
        <f t="shared" si="252"/>
        <v>709</v>
      </c>
      <c r="D728" s="65" t="s">
        <v>1417</v>
      </c>
      <c r="E728" s="56" t="s">
        <v>1428</v>
      </c>
      <c r="F728" s="17">
        <v>43593</v>
      </c>
      <c r="G728" s="64" t="str">
        <f t="shared" si="253"/>
        <v>01-16/0709</v>
      </c>
      <c r="H728" s="5" t="str">
        <f>SUBSTITUTE(фильтр!I725, "про,", "")</f>
        <v xml:space="preserve"> визначення, державних, інтересів</v>
      </c>
      <c r="I728" s="1" t="s">
        <v>15</v>
      </c>
      <c r="J728" s="47" t="s">
        <v>124</v>
      </c>
      <c r="K728" s="16" t="str">
        <f t="shared" si="254"/>
        <v>Департамент АПР Сумської ОДА</v>
      </c>
      <c r="L728" s="67">
        <f t="shared" si="255"/>
        <v>43594</v>
      </c>
      <c r="M728" s="66"/>
      <c r="N728" s="4" t="s">
        <v>20</v>
      </c>
      <c r="O728" s="4" t="s">
        <v>20</v>
      </c>
    </row>
    <row r="729" spans="1:15" ht="30" x14ac:dyDescent="0.25">
      <c r="A729" s="26" t="s">
        <v>23</v>
      </c>
      <c r="B729" s="24" t="s">
        <v>733</v>
      </c>
      <c r="C729" s="65">
        <f t="shared" si="252"/>
        <v>710</v>
      </c>
      <c r="D729" s="65" t="s">
        <v>1417</v>
      </c>
      <c r="E729" s="56" t="s">
        <v>1696</v>
      </c>
      <c r="F729" s="17">
        <v>43593</v>
      </c>
      <c r="G729" s="64" t="str">
        <f t="shared" si="253"/>
        <v>01-16/0710</v>
      </c>
      <c r="H729" s="5" t="str">
        <f>SUBSTITUTE(фильтр!I726, "про,", "")</f>
        <v xml:space="preserve"> виконаннея</v>
      </c>
      <c r="I729" s="1" t="s">
        <v>15</v>
      </c>
      <c r="J729" s="47" t="s">
        <v>124</v>
      </c>
      <c r="K729" s="16" t="str">
        <f t="shared" si="254"/>
        <v>Департамент АПР Сумської ОДА</v>
      </c>
      <c r="L729" s="67">
        <f t="shared" si="255"/>
        <v>43594</v>
      </c>
      <c r="M729" s="66"/>
      <c r="N729" s="4" t="s">
        <v>20</v>
      </c>
      <c r="O729" s="4" t="s">
        <v>20</v>
      </c>
    </row>
    <row r="730" spans="1:15" ht="60" x14ac:dyDescent="0.25">
      <c r="A730" s="26" t="s">
        <v>23</v>
      </c>
      <c r="B730" s="24" t="s">
        <v>734</v>
      </c>
      <c r="C730" s="65">
        <f t="shared" si="252"/>
        <v>711</v>
      </c>
      <c r="D730" s="65" t="s">
        <v>1417</v>
      </c>
      <c r="E730" s="56" t="s">
        <v>1694</v>
      </c>
      <c r="F730" s="17">
        <v>43593</v>
      </c>
      <c r="G730" s="64" t="str">
        <f t="shared" si="253"/>
        <v>01-16/0711</v>
      </c>
      <c r="H730" s="5" t="str">
        <f>SUBSTITUTE(фильтр!I727, "про,", "")</f>
        <v xml:space="preserve"> оформлення, документів,, що, підтверджують, право, власності</v>
      </c>
      <c r="I730" s="1" t="s">
        <v>15</v>
      </c>
      <c r="J730" s="47" t="s">
        <v>124</v>
      </c>
      <c r="K730" s="16" t="str">
        <f t="shared" si="254"/>
        <v>Департамент АПР Сумської ОДА</v>
      </c>
      <c r="L730" s="67">
        <f t="shared" si="255"/>
        <v>43594</v>
      </c>
      <c r="M730" s="66"/>
      <c r="N730" s="4" t="s">
        <v>20</v>
      </c>
      <c r="O730" s="4" t="s">
        <v>20</v>
      </c>
    </row>
    <row r="731" spans="1:15" ht="30" x14ac:dyDescent="0.25">
      <c r="A731" s="26" t="s">
        <v>123</v>
      </c>
      <c r="B731" s="24" t="s">
        <v>735</v>
      </c>
      <c r="C731" s="93">
        <f t="shared" ref="C731:C732" si="256">C730+1</f>
        <v>712</v>
      </c>
      <c r="D731" s="65" t="s">
        <v>1417</v>
      </c>
      <c r="E731" s="94" t="s">
        <v>1695</v>
      </c>
      <c r="F731" s="17">
        <v>43595</v>
      </c>
      <c r="G731" s="96" t="str">
        <f t="shared" ref="G731:G732" si="257">(A731&amp;"/"&amp;B731)</f>
        <v>01-13/0712</v>
      </c>
      <c r="H731" s="5" t="str">
        <f>SUBSTITUTE(фильтр!I728, "про,", "")</f>
        <v xml:space="preserve"> стажуваня, практику, молоді</v>
      </c>
      <c r="I731" s="1" t="s">
        <v>15</v>
      </c>
      <c r="J731" s="47" t="s">
        <v>124</v>
      </c>
      <c r="K731" s="98" t="str">
        <f t="shared" ref="K731:K732" si="258">J731</f>
        <v>Департамент АПР Сумської ОДА</v>
      </c>
      <c r="L731" s="99">
        <f t="shared" ref="L731:L732" si="259">F731+1</f>
        <v>43596</v>
      </c>
      <c r="M731" s="100"/>
      <c r="N731" s="4" t="s">
        <v>20</v>
      </c>
      <c r="O731" s="4" t="s">
        <v>20</v>
      </c>
    </row>
    <row r="732" spans="1:15" ht="30" x14ac:dyDescent="0.25">
      <c r="A732" s="55" t="s">
        <v>23</v>
      </c>
      <c r="B732" s="24" t="s">
        <v>736</v>
      </c>
      <c r="C732" s="93">
        <f t="shared" si="256"/>
        <v>713</v>
      </c>
      <c r="D732" s="65" t="s">
        <v>1417</v>
      </c>
      <c r="E732" s="94" t="s">
        <v>1191</v>
      </c>
      <c r="F732" s="17">
        <v>43595</v>
      </c>
      <c r="G732" s="96" t="str">
        <f t="shared" si="257"/>
        <v>01-16/0713</v>
      </c>
      <c r="H732" s="5" t="str">
        <f>SUBSTITUTE(фильтр!I729, "про,", "")</f>
        <v xml:space="preserve"> надання, інформації</v>
      </c>
      <c r="I732" s="1" t="s">
        <v>15</v>
      </c>
      <c r="J732" s="47" t="s">
        <v>124</v>
      </c>
      <c r="K732" s="98" t="str">
        <f t="shared" si="258"/>
        <v>Департамент АПР Сумської ОДА</v>
      </c>
      <c r="L732" s="99">
        <f t="shared" si="259"/>
        <v>43596</v>
      </c>
      <c r="M732" s="100"/>
      <c r="N732" s="4" t="s">
        <v>20</v>
      </c>
      <c r="O732" s="4" t="s">
        <v>20</v>
      </c>
    </row>
    <row r="733" spans="1:15" ht="45" x14ac:dyDescent="0.25">
      <c r="A733" s="55" t="s">
        <v>123</v>
      </c>
      <c r="B733" s="24" t="s">
        <v>737</v>
      </c>
      <c r="C733" s="93">
        <f t="shared" ref="C733:C796" si="260">C732+1</f>
        <v>714</v>
      </c>
      <c r="D733" s="65" t="s">
        <v>1417</v>
      </c>
      <c r="E733" s="94" t="s">
        <v>1697</v>
      </c>
      <c r="F733" s="17">
        <v>43595</v>
      </c>
      <c r="G733" s="96" t="str">
        <f t="shared" ref="G733:G796" si="261">(A733&amp;"/"&amp;B733)</f>
        <v>01-13/0714</v>
      </c>
      <c r="H733" s="97" t="str">
        <f>SUBSTITUTE(фильтр!I730, "про,", "")</f>
        <v xml:space="preserve"> виконання, , протоколу, №1, 06.03.2019</v>
      </c>
      <c r="I733" s="1" t="s">
        <v>15</v>
      </c>
      <c r="J733" s="47" t="s">
        <v>124</v>
      </c>
      <c r="K733" s="98" t="str">
        <f t="shared" ref="K733:K796" si="262">J733</f>
        <v>Департамент АПР Сумської ОДА</v>
      </c>
      <c r="L733" s="99">
        <f t="shared" ref="L733:L796" si="263">F733+1</f>
        <v>43596</v>
      </c>
      <c r="M733" s="100"/>
      <c r="N733" s="4" t="s">
        <v>20</v>
      </c>
      <c r="O733" s="4" t="s">
        <v>20</v>
      </c>
    </row>
    <row r="734" spans="1:15" ht="60" x14ac:dyDescent="0.25">
      <c r="A734" s="55" t="s">
        <v>23</v>
      </c>
      <c r="B734" s="24" t="s">
        <v>738</v>
      </c>
      <c r="C734" s="93">
        <f t="shared" si="260"/>
        <v>715</v>
      </c>
      <c r="D734" s="65" t="s">
        <v>1417</v>
      </c>
      <c r="E734" s="94" t="s">
        <v>1698</v>
      </c>
      <c r="F734" s="17">
        <v>43595</v>
      </c>
      <c r="G734" s="96" t="str">
        <f t="shared" si="261"/>
        <v>01-16/0715</v>
      </c>
      <c r="H734" s="97" t="str">
        <f>SUBSTITUTE(фильтр!I731, "про,", "")</f>
        <v>незадовільного, поводження, , з, хімічними, засобами, захисту, рослин</v>
      </c>
      <c r="I734" s="1" t="s">
        <v>15</v>
      </c>
      <c r="J734" s="47" t="s">
        <v>124</v>
      </c>
      <c r="K734" s="98" t="str">
        <f t="shared" si="262"/>
        <v>Департамент АПР Сумської ОДА</v>
      </c>
      <c r="L734" s="99">
        <f t="shared" si="263"/>
        <v>43596</v>
      </c>
      <c r="M734" s="100"/>
      <c r="N734" s="4" t="s">
        <v>20</v>
      </c>
      <c r="O734" s="4" t="s">
        <v>20</v>
      </c>
    </row>
    <row r="735" spans="1:15" ht="30" x14ac:dyDescent="0.25">
      <c r="A735" s="55" t="s">
        <v>1186</v>
      </c>
      <c r="B735" s="24" t="s">
        <v>739</v>
      </c>
      <c r="C735" s="93">
        <f t="shared" si="260"/>
        <v>716</v>
      </c>
      <c r="D735" s="65" t="s">
        <v>1417</v>
      </c>
      <c r="E735" s="94" t="s">
        <v>1699</v>
      </c>
      <c r="F735" s="17">
        <v>43595</v>
      </c>
      <c r="G735" s="96" t="str">
        <f t="shared" si="261"/>
        <v>01-11/0716</v>
      </c>
      <c r="H735" s="97" t="str">
        <f>SUBSTITUTE(фильтр!I732, "про,", "")</f>
        <v>реєстр, датаціям, на, телят</v>
      </c>
      <c r="I735" s="1" t="s">
        <v>15</v>
      </c>
      <c r="J735" s="47" t="s">
        <v>124</v>
      </c>
      <c r="K735" s="98" t="str">
        <f t="shared" si="262"/>
        <v>Департамент АПР Сумської ОДА</v>
      </c>
      <c r="L735" s="99">
        <f t="shared" si="263"/>
        <v>43596</v>
      </c>
      <c r="M735" s="100"/>
      <c r="N735" s="4" t="s">
        <v>20</v>
      </c>
      <c r="O735" s="4" t="s">
        <v>20</v>
      </c>
    </row>
    <row r="736" spans="1:15" ht="30" x14ac:dyDescent="0.25">
      <c r="A736" s="55" t="s">
        <v>23</v>
      </c>
      <c r="B736" s="24" t="s">
        <v>740</v>
      </c>
      <c r="C736" s="93">
        <f t="shared" si="260"/>
        <v>717</v>
      </c>
      <c r="D736" s="65" t="s">
        <v>1417</v>
      </c>
      <c r="E736" s="94" t="s">
        <v>1666</v>
      </c>
      <c r="F736" s="17">
        <v>43595</v>
      </c>
      <c r="G736" s="96" t="str">
        <f t="shared" si="261"/>
        <v>01-16/0717</v>
      </c>
      <c r="H736" s="97" t="str">
        <f>SUBSTITUTE(фильтр!I733, "про,", "")</f>
        <v xml:space="preserve"> погодження, кандидатури</v>
      </c>
      <c r="I736" s="1" t="s">
        <v>15</v>
      </c>
      <c r="J736" s="47" t="s">
        <v>124</v>
      </c>
      <c r="K736" s="98" t="str">
        <f t="shared" si="262"/>
        <v>Департамент АПР Сумської ОДА</v>
      </c>
      <c r="L736" s="99">
        <f t="shared" si="263"/>
        <v>43596</v>
      </c>
      <c r="M736" s="100"/>
      <c r="N736" s="4" t="s">
        <v>20</v>
      </c>
      <c r="O736" s="4" t="s">
        <v>20</v>
      </c>
    </row>
    <row r="737" spans="1:15" ht="30" x14ac:dyDescent="0.25">
      <c r="A737" s="55" t="s">
        <v>287</v>
      </c>
      <c r="B737" s="24" t="s">
        <v>741</v>
      </c>
      <c r="C737" s="93">
        <f t="shared" si="260"/>
        <v>718</v>
      </c>
      <c r="D737" s="65" t="s">
        <v>1417</v>
      </c>
      <c r="E737" s="94" t="s">
        <v>1700</v>
      </c>
      <c r="F737" s="17">
        <v>43595</v>
      </c>
      <c r="G737" s="96" t="str">
        <f t="shared" si="261"/>
        <v>01-15/0718</v>
      </c>
      <c r="H737" s="97" t="str">
        <f>SUBSTITUTE(фильтр!I734, "про,", "")</f>
        <v xml:space="preserve"> виставку</v>
      </c>
      <c r="I737" s="1" t="s">
        <v>15</v>
      </c>
      <c r="J737" s="47" t="s">
        <v>124</v>
      </c>
      <c r="K737" s="98" t="str">
        <f t="shared" si="262"/>
        <v>Департамент АПР Сумської ОДА</v>
      </c>
      <c r="L737" s="99">
        <f t="shared" si="263"/>
        <v>43596</v>
      </c>
      <c r="M737" s="100"/>
      <c r="N737" s="4" t="s">
        <v>20</v>
      </c>
      <c r="O737" s="4" t="s">
        <v>20</v>
      </c>
    </row>
    <row r="738" spans="1:15" ht="30" x14ac:dyDescent="0.25">
      <c r="A738" s="55" t="s">
        <v>122</v>
      </c>
      <c r="B738" s="24" t="s">
        <v>742</v>
      </c>
      <c r="C738" s="93">
        <f t="shared" si="260"/>
        <v>719</v>
      </c>
      <c r="D738" s="65" t="s">
        <v>1417</v>
      </c>
      <c r="E738" s="94" t="s">
        <v>1642</v>
      </c>
      <c r="F738" s="17">
        <v>43595</v>
      </c>
      <c r="G738" s="96" t="str">
        <f t="shared" si="261"/>
        <v>01-18/0719</v>
      </c>
      <c r="H738" s="97" t="str">
        <f>SUBSTITUTE(фильтр!I735, "про,", "")</f>
        <v xml:space="preserve"> розгляд, звернення, Коваля, ІФ.</v>
      </c>
      <c r="I738" s="1" t="s">
        <v>15</v>
      </c>
      <c r="J738" s="47" t="s">
        <v>124</v>
      </c>
      <c r="K738" s="98" t="str">
        <f t="shared" si="262"/>
        <v>Департамент АПР Сумської ОДА</v>
      </c>
      <c r="L738" s="99">
        <f t="shared" si="263"/>
        <v>43596</v>
      </c>
      <c r="M738" s="100"/>
      <c r="N738" s="4" t="s">
        <v>20</v>
      </c>
      <c r="O738" s="4" t="s">
        <v>20</v>
      </c>
    </row>
    <row r="739" spans="1:15" ht="30" x14ac:dyDescent="0.25">
      <c r="A739" s="55" t="s">
        <v>122</v>
      </c>
      <c r="B739" s="24" t="s">
        <v>743</v>
      </c>
      <c r="C739" s="93">
        <f t="shared" si="260"/>
        <v>720</v>
      </c>
      <c r="D739" s="65" t="s">
        <v>1417</v>
      </c>
      <c r="E739" s="94" t="s">
        <v>1191</v>
      </c>
      <c r="F739" s="17">
        <v>43596</v>
      </c>
      <c r="G739" s="96" t="str">
        <f t="shared" si="261"/>
        <v>01-18/0720</v>
      </c>
      <c r="H739" s="97" t="str">
        <f>SUBSTITUTE(фильтр!I736, "про,", "")</f>
        <v xml:space="preserve"> надання, інформації</v>
      </c>
      <c r="I739" s="1" t="s">
        <v>15</v>
      </c>
      <c r="J739" s="47" t="s">
        <v>124</v>
      </c>
      <c r="K739" s="98" t="str">
        <f t="shared" si="262"/>
        <v>Департамент АПР Сумської ОДА</v>
      </c>
      <c r="L739" s="99">
        <f t="shared" si="263"/>
        <v>43597</v>
      </c>
      <c r="M739" s="100"/>
      <c r="N739" s="4" t="s">
        <v>20</v>
      </c>
      <c r="O739" s="4" t="s">
        <v>20</v>
      </c>
    </row>
    <row r="740" spans="1:15" ht="45" x14ac:dyDescent="0.25">
      <c r="A740" s="55" t="s">
        <v>1186</v>
      </c>
      <c r="B740" s="24" t="s">
        <v>744</v>
      </c>
      <c r="C740" s="93">
        <f t="shared" si="260"/>
        <v>721</v>
      </c>
      <c r="D740" s="65" t="s">
        <v>1417</v>
      </c>
      <c r="E740" s="94" t="s">
        <v>1701</v>
      </c>
      <c r="F740" s="17">
        <v>43596</v>
      </c>
      <c r="G740" s="96" t="str">
        <f t="shared" si="261"/>
        <v>01-11/0721</v>
      </c>
      <c r="H740" s="97" t="str">
        <f>SUBSTITUTE(фильтр!I737, "про,", "")</f>
        <v xml:space="preserve"> реєстр, компенсаційних, виплат</v>
      </c>
      <c r="I740" s="1" t="s">
        <v>15</v>
      </c>
      <c r="J740" s="47" t="s">
        <v>124</v>
      </c>
      <c r="K740" s="98" t="str">
        <f t="shared" si="262"/>
        <v>Департамент АПР Сумської ОДА</v>
      </c>
      <c r="L740" s="99">
        <f t="shared" si="263"/>
        <v>43597</v>
      </c>
      <c r="M740" s="100"/>
      <c r="N740" s="4" t="s">
        <v>20</v>
      </c>
      <c r="O740" s="4" t="s">
        <v>20</v>
      </c>
    </row>
    <row r="741" spans="1:15" ht="30" x14ac:dyDescent="0.25">
      <c r="A741" s="55" t="s">
        <v>122</v>
      </c>
      <c r="B741" s="24" t="s">
        <v>745</v>
      </c>
      <c r="C741" s="93">
        <f t="shared" si="260"/>
        <v>722</v>
      </c>
      <c r="D741" s="65" t="s">
        <v>1417</v>
      </c>
      <c r="E741" s="94" t="s">
        <v>1191</v>
      </c>
      <c r="F741" s="17">
        <v>43596</v>
      </c>
      <c r="G741" s="96" t="str">
        <f t="shared" si="261"/>
        <v>01-18/0722</v>
      </c>
      <c r="H741" s="97" t="str">
        <f>SUBSTITUTE(фильтр!I738, "про,", "")</f>
        <v xml:space="preserve"> надання, інформації</v>
      </c>
      <c r="I741" s="1" t="s">
        <v>15</v>
      </c>
      <c r="J741" s="47" t="s">
        <v>124</v>
      </c>
      <c r="K741" s="98" t="str">
        <f t="shared" si="262"/>
        <v>Департамент АПР Сумської ОДА</v>
      </c>
      <c r="L741" s="99">
        <f t="shared" si="263"/>
        <v>43597</v>
      </c>
      <c r="M741" s="100"/>
      <c r="N741" s="4" t="s">
        <v>20</v>
      </c>
      <c r="O741" s="4" t="s">
        <v>20</v>
      </c>
    </row>
    <row r="742" spans="1:15" ht="30" x14ac:dyDescent="0.25">
      <c r="A742" s="55" t="s">
        <v>287</v>
      </c>
      <c r="B742" s="24" t="s">
        <v>746</v>
      </c>
      <c r="C742" s="93">
        <f t="shared" si="260"/>
        <v>723</v>
      </c>
      <c r="D742" s="65" t="s">
        <v>1417</v>
      </c>
      <c r="E742" s="94" t="s">
        <v>1702</v>
      </c>
      <c r="F742" s="17">
        <v>43596</v>
      </c>
      <c r="G742" s="96" t="str">
        <f t="shared" si="261"/>
        <v>01-15/0723</v>
      </c>
      <c r="H742" s="97" t="str">
        <f>SUBSTITUTE(фильтр!I739, "про,", "")</f>
        <v xml:space="preserve"> візіт, Міністра</v>
      </c>
      <c r="I742" s="1" t="s">
        <v>15</v>
      </c>
      <c r="J742" s="47" t="s">
        <v>124</v>
      </c>
      <c r="K742" s="98" t="str">
        <f t="shared" si="262"/>
        <v>Департамент АПР Сумської ОДА</v>
      </c>
      <c r="L742" s="99">
        <f t="shared" si="263"/>
        <v>43597</v>
      </c>
      <c r="M742" s="100"/>
      <c r="N742" s="4" t="s">
        <v>20</v>
      </c>
      <c r="O742" s="4" t="s">
        <v>20</v>
      </c>
    </row>
    <row r="743" spans="1:15" ht="30" x14ac:dyDescent="0.25">
      <c r="A743" s="55" t="s">
        <v>123</v>
      </c>
      <c r="B743" s="24" t="s">
        <v>747</v>
      </c>
      <c r="C743" s="93">
        <f t="shared" si="260"/>
        <v>724</v>
      </c>
      <c r="D743" s="65" t="s">
        <v>1417</v>
      </c>
      <c r="E743" s="94" t="s">
        <v>1191</v>
      </c>
      <c r="F743" s="17">
        <v>43596</v>
      </c>
      <c r="G743" s="96" t="str">
        <f t="shared" si="261"/>
        <v>01-13/0724</v>
      </c>
      <c r="H743" s="97" t="str">
        <f>SUBSTITUTE(фильтр!I740, "про,", "")</f>
        <v xml:space="preserve"> надання, інформації</v>
      </c>
      <c r="I743" s="1" t="s">
        <v>15</v>
      </c>
      <c r="J743" s="47" t="s">
        <v>124</v>
      </c>
      <c r="K743" s="98" t="str">
        <f t="shared" si="262"/>
        <v>Департамент АПР Сумської ОДА</v>
      </c>
      <c r="L743" s="99">
        <f t="shared" si="263"/>
        <v>43597</v>
      </c>
      <c r="M743" s="100"/>
      <c r="N743" s="4" t="s">
        <v>20</v>
      </c>
      <c r="O743" s="4" t="s">
        <v>20</v>
      </c>
    </row>
    <row r="744" spans="1:15" ht="30" x14ac:dyDescent="0.25">
      <c r="A744" s="55" t="s">
        <v>1186</v>
      </c>
      <c r="B744" s="24" t="s">
        <v>748</v>
      </c>
      <c r="C744" s="93">
        <f t="shared" si="260"/>
        <v>725</v>
      </c>
      <c r="D744" s="65" t="s">
        <v>1417</v>
      </c>
      <c r="E744" s="94" t="s">
        <v>1703</v>
      </c>
      <c r="F744" s="17">
        <v>43596</v>
      </c>
      <c r="G744" s="96" t="str">
        <f t="shared" si="261"/>
        <v>01-11/0725</v>
      </c>
      <c r="H744" s="97" t="str">
        <f>SUBSTITUTE(фильтр!I741, "про,", "")</f>
        <v xml:space="preserve"> надання, кандидатуру</v>
      </c>
      <c r="I744" s="1" t="s">
        <v>15</v>
      </c>
      <c r="J744" s="47" t="s">
        <v>124</v>
      </c>
      <c r="K744" s="98" t="str">
        <f t="shared" si="262"/>
        <v>Департамент АПР Сумської ОДА</v>
      </c>
      <c r="L744" s="99">
        <f t="shared" si="263"/>
        <v>43597</v>
      </c>
      <c r="M744" s="100"/>
      <c r="N744" s="4" t="s">
        <v>20</v>
      </c>
      <c r="O744" s="4" t="s">
        <v>20</v>
      </c>
    </row>
    <row r="745" spans="1:15" ht="30" x14ac:dyDescent="0.25">
      <c r="A745" s="55" t="s">
        <v>23</v>
      </c>
      <c r="B745" s="24" t="s">
        <v>749</v>
      </c>
      <c r="C745" s="93">
        <f t="shared" si="260"/>
        <v>726</v>
      </c>
      <c r="D745" s="65" t="s">
        <v>1417</v>
      </c>
      <c r="E745" s="94" t="s">
        <v>1353</v>
      </c>
      <c r="F745" s="95">
        <v>43598</v>
      </c>
      <c r="G745" s="96" t="str">
        <f t="shared" si="261"/>
        <v>01-16/0726</v>
      </c>
      <c r="H745" s="97" t="str">
        <f>SUBSTITUTE(фильтр!I742, "про,", "")</f>
        <v xml:space="preserve"> перерахування, коштів</v>
      </c>
      <c r="I745" s="1" t="s">
        <v>15</v>
      </c>
      <c r="J745" s="47" t="s">
        <v>124</v>
      </c>
      <c r="K745" s="98" t="str">
        <f t="shared" si="262"/>
        <v>Департамент АПР Сумської ОДА</v>
      </c>
      <c r="L745" s="99">
        <f t="shared" si="263"/>
        <v>43599</v>
      </c>
      <c r="M745" s="100"/>
      <c r="N745" s="4" t="s">
        <v>20</v>
      </c>
      <c r="O745" s="4" t="s">
        <v>20</v>
      </c>
    </row>
    <row r="746" spans="1:15" ht="30" x14ac:dyDescent="0.25">
      <c r="A746" s="55" t="s">
        <v>1186</v>
      </c>
      <c r="B746" s="24" t="s">
        <v>750</v>
      </c>
      <c r="C746" s="93">
        <f t="shared" si="260"/>
        <v>727</v>
      </c>
      <c r="D746" s="65" t="s">
        <v>1417</v>
      </c>
      <c r="E746" s="94" t="s">
        <v>1704</v>
      </c>
      <c r="F746" s="95">
        <v>43598</v>
      </c>
      <c r="G746" s="96" t="str">
        <f t="shared" si="261"/>
        <v>01-11/0727</v>
      </c>
      <c r="H746" s="97" t="str">
        <f>SUBSTITUTE(фильтр!I743, "про,", "")</f>
        <v xml:space="preserve"> резонаннсі, , подіії</v>
      </c>
      <c r="I746" s="1" t="s">
        <v>15</v>
      </c>
      <c r="J746" s="47" t="s">
        <v>124</v>
      </c>
      <c r="K746" s="98" t="str">
        <f t="shared" si="262"/>
        <v>Департамент АПР Сумської ОДА</v>
      </c>
      <c r="L746" s="99">
        <f t="shared" si="263"/>
        <v>43599</v>
      </c>
      <c r="M746" s="100"/>
      <c r="N746" s="4" t="s">
        <v>20</v>
      </c>
      <c r="O746" s="4" t="s">
        <v>20</v>
      </c>
    </row>
    <row r="747" spans="1:15" ht="30" x14ac:dyDescent="0.25">
      <c r="A747" s="55" t="s">
        <v>1186</v>
      </c>
      <c r="B747" s="24" t="s">
        <v>751</v>
      </c>
      <c r="C747" s="93">
        <f t="shared" si="260"/>
        <v>728</v>
      </c>
      <c r="D747" s="65" t="s">
        <v>1417</v>
      </c>
      <c r="E747" s="94" t="s">
        <v>1705</v>
      </c>
      <c r="F747" s="95">
        <v>43598</v>
      </c>
      <c r="G747" s="96" t="str">
        <f t="shared" si="261"/>
        <v>01-11/0728</v>
      </c>
      <c r="H747" s="97" t="str">
        <f>SUBSTITUTE(фильтр!I744, "про,", "")</f>
        <v>залучення, , участі, с/г, товаровиробників</v>
      </c>
      <c r="I747" s="1" t="s">
        <v>15</v>
      </c>
      <c r="J747" s="47" t="s">
        <v>124</v>
      </c>
      <c r="K747" s="98" t="str">
        <f t="shared" si="262"/>
        <v>Департамент АПР Сумської ОДА</v>
      </c>
      <c r="L747" s="99">
        <f t="shared" si="263"/>
        <v>43599</v>
      </c>
      <c r="M747" s="100"/>
      <c r="N747" s="4" t="s">
        <v>20</v>
      </c>
      <c r="O747" s="4" t="s">
        <v>20</v>
      </c>
    </row>
    <row r="748" spans="1:15" ht="30" x14ac:dyDescent="0.25">
      <c r="A748" s="55" t="s">
        <v>21</v>
      </c>
      <c r="B748" s="24" t="s">
        <v>752</v>
      </c>
      <c r="C748" s="93">
        <f t="shared" si="260"/>
        <v>729</v>
      </c>
      <c r="D748" s="65" t="s">
        <v>1417</v>
      </c>
      <c r="E748" s="94" t="s">
        <v>1706</v>
      </c>
      <c r="F748" s="95">
        <v>43598</v>
      </c>
      <c r="G748" s="96" t="str">
        <f t="shared" si="261"/>
        <v>01-17/0729</v>
      </c>
      <c r="H748" s="97" t="str">
        <f>SUBSTITUTE(фильтр!I745, "про,", "")</f>
        <v xml:space="preserve"> перрахування, коштів, дотації</v>
      </c>
      <c r="I748" s="1" t="s">
        <v>15</v>
      </c>
      <c r="J748" s="47" t="s">
        <v>124</v>
      </c>
      <c r="K748" s="98" t="str">
        <f t="shared" si="262"/>
        <v>Департамент АПР Сумської ОДА</v>
      </c>
      <c r="L748" s="99">
        <f t="shared" si="263"/>
        <v>43599</v>
      </c>
      <c r="M748" s="100"/>
      <c r="N748" s="4" t="s">
        <v>20</v>
      </c>
      <c r="O748" s="4" t="s">
        <v>20</v>
      </c>
    </row>
    <row r="749" spans="1:15" ht="30" x14ac:dyDescent="0.25">
      <c r="A749" s="55" t="s">
        <v>122</v>
      </c>
      <c r="B749" s="24" t="s">
        <v>753</v>
      </c>
      <c r="C749" s="93">
        <f t="shared" si="260"/>
        <v>730</v>
      </c>
      <c r="D749" s="65" t="s">
        <v>1417</v>
      </c>
      <c r="E749" s="94" t="s">
        <v>1707</v>
      </c>
      <c r="F749" s="95">
        <v>43599</v>
      </c>
      <c r="G749" s="96" t="str">
        <f t="shared" si="261"/>
        <v>01-18/0730</v>
      </c>
      <c r="H749" s="97" t="str">
        <f>SUBSTITUTE(фильтр!I746, "про,", "")</f>
        <v xml:space="preserve"> участь, у, заходах</v>
      </c>
      <c r="I749" s="1" t="s">
        <v>15</v>
      </c>
      <c r="J749" s="47" t="s">
        <v>124</v>
      </c>
      <c r="K749" s="98" t="str">
        <f t="shared" si="262"/>
        <v>Департамент АПР Сумської ОДА</v>
      </c>
      <c r="L749" s="99">
        <f t="shared" si="263"/>
        <v>43600</v>
      </c>
      <c r="M749" s="100"/>
      <c r="N749" s="4" t="s">
        <v>20</v>
      </c>
      <c r="O749" s="4" t="s">
        <v>20</v>
      </c>
    </row>
    <row r="750" spans="1:15" ht="45" x14ac:dyDescent="0.25">
      <c r="A750" s="55" t="s">
        <v>1186</v>
      </c>
      <c r="B750" s="24" t="s">
        <v>754</v>
      </c>
      <c r="C750" s="93">
        <f t="shared" si="260"/>
        <v>731</v>
      </c>
      <c r="D750" s="65" t="s">
        <v>1417</v>
      </c>
      <c r="E750" s="94" t="s">
        <v>1447</v>
      </c>
      <c r="F750" s="95">
        <v>43599</v>
      </c>
      <c r="G750" s="96" t="str">
        <f t="shared" si="261"/>
        <v>01-11/0731</v>
      </c>
      <c r="H750" s="97" t="str">
        <f>SUBSTITUTE(фильтр!I747, "про,", "")</f>
        <v xml:space="preserve"> надання, пропозицій, тематики, робочих, поїздок</v>
      </c>
      <c r="I750" s="1" t="s">
        <v>15</v>
      </c>
      <c r="J750" s="47" t="s">
        <v>124</v>
      </c>
      <c r="K750" s="98" t="str">
        <f t="shared" si="262"/>
        <v>Департамент АПР Сумської ОДА</v>
      </c>
      <c r="L750" s="99">
        <f t="shared" si="263"/>
        <v>43600</v>
      </c>
      <c r="M750" s="100"/>
      <c r="N750" s="4" t="s">
        <v>20</v>
      </c>
      <c r="O750" s="4" t="s">
        <v>20</v>
      </c>
    </row>
    <row r="751" spans="1:15" ht="45" x14ac:dyDescent="0.25">
      <c r="A751" s="55" t="s">
        <v>23</v>
      </c>
      <c r="B751" s="24" t="s">
        <v>755</v>
      </c>
      <c r="C751" s="93">
        <f t="shared" si="260"/>
        <v>732</v>
      </c>
      <c r="D751" s="65" t="s">
        <v>1417</v>
      </c>
      <c r="E751" s="94" t="s">
        <v>1708</v>
      </c>
      <c r="F751" s="95">
        <v>43599</v>
      </c>
      <c r="G751" s="96" t="str">
        <f t="shared" si="261"/>
        <v>01-16/0732</v>
      </c>
      <c r="H751" s="97" t="str">
        <f>SUBSTITUTE(фильтр!I748, "про,", "")</f>
        <v xml:space="preserve"> виконання, Плану, популярізації, інвестпереваг</v>
      </c>
      <c r="I751" s="1" t="s">
        <v>15</v>
      </c>
      <c r="J751" s="47" t="s">
        <v>124</v>
      </c>
      <c r="K751" s="98" t="str">
        <f t="shared" si="262"/>
        <v>Департамент АПР Сумської ОДА</v>
      </c>
      <c r="L751" s="99">
        <f t="shared" si="263"/>
        <v>43600</v>
      </c>
      <c r="M751" s="100"/>
      <c r="N751" s="4" t="s">
        <v>20</v>
      </c>
      <c r="O751" s="4" t="s">
        <v>20</v>
      </c>
    </row>
    <row r="752" spans="1:15" ht="30" x14ac:dyDescent="0.25">
      <c r="A752" s="55" t="s">
        <v>1186</v>
      </c>
      <c r="B752" s="24" t="s">
        <v>756</v>
      </c>
      <c r="C752" s="93">
        <f t="shared" si="260"/>
        <v>733</v>
      </c>
      <c r="D752" s="65" t="s">
        <v>1417</v>
      </c>
      <c r="E752" s="94" t="s">
        <v>1241</v>
      </c>
      <c r="F752" s="95">
        <v>43599</v>
      </c>
      <c r="G752" s="96" t="str">
        <f t="shared" si="261"/>
        <v>01-11/0733</v>
      </c>
      <c r="H752" s="97" t="str">
        <f>SUBSTITUTE(фильтр!I749, "про,", "")</f>
        <v xml:space="preserve"> придбання, техніки</v>
      </c>
      <c r="I752" s="1" t="s">
        <v>15</v>
      </c>
      <c r="J752" s="47" t="s">
        <v>124</v>
      </c>
      <c r="K752" s="98" t="str">
        <f t="shared" si="262"/>
        <v>Департамент АПР Сумської ОДА</v>
      </c>
      <c r="L752" s="99">
        <f t="shared" si="263"/>
        <v>43600</v>
      </c>
      <c r="M752" s="100"/>
      <c r="N752" s="4" t="s">
        <v>20</v>
      </c>
      <c r="O752" s="4" t="s">
        <v>20</v>
      </c>
    </row>
    <row r="753" spans="1:15" ht="30" x14ac:dyDescent="0.25">
      <c r="A753" s="55" t="s">
        <v>123</v>
      </c>
      <c r="B753" s="24" t="s">
        <v>757</v>
      </c>
      <c r="C753" s="93">
        <f t="shared" si="260"/>
        <v>734</v>
      </c>
      <c r="D753" s="65" t="s">
        <v>1417</v>
      </c>
      <c r="E753" s="94" t="s">
        <v>1191</v>
      </c>
      <c r="F753" s="95">
        <v>43599</v>
      </c>
      <c r="G753" s="96" t="str">
        <f t="shared" si="261"/>
        <v>01-13/0734</v>
      </c>
      <c r="H753" s="97" t="str">
        <f>SUBSTITUTE(фильтр!I750, "про,", "")</f>
        <v xml:space="preserve"> надання, інформації</v>
      </c>
      <c r="I753" s="1" t="s">
        <v>15</v>
      </c>
      <c r="J753" s="47" t="s">
        <v>124</v>
      </c>
      <c r="K753" s="98" t="str">
        <f t="shared" si="262"/>
        <v>Департамент АПР Сумської ОДА</v>
      </c>
      <c r="L753" s="99">
        <f t="shared" si="263"/>
        <v>43600</v>
      </c>
      <c r="M753" s="100"/>
      <c r="N753" s="4" t="s">
        <v>20</v>
      </c>
      <c r="O753" s="4" t="s">
        <v>20</v>
      </c>
    </row>
    <row r="754" spans="1:15" ht="30" x14ac:dyDescent="0.25">
      <c r="A754" s="55" t="s">
        <v>1186</v>
      </c>
      <c r="B754" s="24" t="s">
        <v>758</v>
      </c>
      <c r="C754" s="93">
        <f t="shared" si="260"/>
        <v>735</v>
      </c>
      <c r="D754" s="65" t="s">
        <v>1417</v>
      </c>
      <c r="E754" s="94" t="s">
        <v>1709</v>
      </c>
      <c r="F754" s="95">
        <v>43599</v>
      </c>
      <c r="G754" s="96" t="str">
        <f t="shared" si="261"/>
        <v>01-11/0735</v>
      </c>
      <c r="H754" s="97" t="str">
        <f>SUBSTITUTE(фильтр!I751, "про,", "")</f>
        <v xml:space="preserve"> робочу, комісію</v>
      </c>
      <c r="I754" s="1" t="s">
        <v>15</v>
      </c>
      <c r="J754" s="47" t="s">
        <v>124</v>
      </c>
      <c r="K754" s="98" t="str">
        <f t="shared" si="262"/>
        <v>Департамент АПР Сумської ОДА</v>
      </c>
      <c r="L754" s="99">
        <f t="shared" si="263"/>
        <v>43600</v>
      </c>
      <c r="M754" s="100"/>
      <c r="N754" s="4" t="s">
        <v>20</v>
      </c>
      <c r="O754" s="4" t="s">
        <v>20</v>
      </c>
    </row>
    <row r="755" spans="1:15" ht="30" x14ac:dyDescent="0.25">
      <c r="A755" s="55" t="s">
        <v>1186</v>
      </c>
      <c r="B755" s="24" t="s">
        <v>759</v>
      </c>
      <c r="C755" s="93">
        <f t="shared" si="260"/>
        <v>736</v>
      </c>
      <c r="D755" s="65" t="s">
        <v>1417</v>
      </c>
      <c r="E755" s="94" t="s">
        <v>1710</v>
      </c>
      <c r="F755" s="95">
        <v>43599</v>
      </c>
      <c r="G755" s="96" t="str">
        <f t="shared" si="261"/>
        <v>01-11/0736</v>
      </c>
      <c r="H755" s="97" t="str">
        <f>SUBSTITUTE(фильтр!I752, "про,", "")</f>
        <v xml:space="preserve"> роботу, фактичних, витрат, на, ВПР</v>
      </c>
      <c r="I755" s="1" t="s">
        <v>15</v>
      </c>
      <c r="J755" s="47" t="s">
        <v>124</v>
      </c>
      <c r="K755" s="98" t="str">
        <f t="shared" si="262"/>
        <v>Департамент АПР Сумської ОДА</v>
      </c>
      <c r="L755" s="99">
        <f t="shared" si="263"/>
        <v>43600</v>
      </c>
      <c r="M755" s="100"/>
      <c r="N755" s="4" t="s">
        <v>20</v>
      </c>
      <c r="O755" s="4" t="s">
        <v>20</v>
      </c>
    </row>
    <row r="756" spans="1:15" ht="75" x14ac:dyDescent="0.25">
      <c r="A756" s="55" t="s">
        <v>23</v>
      </c>
      <c r="B756" s="24" t="s">
        <v>760</v>
      </c>
      <c r="C756" s="93">
        <f t="shared" si="260"/>
        <v>737</v>
      </c>
      <c r="D756" s="65" t="s">
        <v>1417</v>
      </c>
      <c r="E756" s="94" t="s">
        <v>1711</v>
      </c>
      <c r="F756" s="95">
        <v>43599</v>
      </c>
      <c r="G756" s="96" t="str">
        <f t="shared" si="261"/>
        <v>01-16/0737</v>
      </c>
      <c r="H756" s="97" t="str">
        <f>SUBSTITUTE(фильтр!I753, "про,", "")</f>
        <v xml:space="preserve"> надання, інформації, моніторингу, , соціально-економічного, розвитку, АПК</v>
      </c>
      <c r="I756" s="1" t="s">
        <v>15</v>
      </c>
      <c r="J756" s="47" t="s">
        <v>124</v>
      </c>
      <c r="K756" s="98" t="str">
        <f t="shared" si="262"/>
        <v>Департамент АПР Сумської ОДА</v>
      </c>
      <c r="L756" s="99">
        <f t="shared" si="263"/>
        <v>43600</v>
      </c>
      <c r="M756" s="100"/>
      <c r="N756" s="4" t="s">
        <v>20</v>
      </c>
      <c r="O756" s="4" t="s">
        <v>20</v>
      </c>
    </row>
    <row r="757" spans="1:15" ht="30" x14ac:dyDescent="0.25">
      <c r="A757" s="55" t="s">
        <v>122</v>
      </c>
      <c r="B757" s="24" t="s">
        <v>761</v>
      </c>
      <c r="C757" s="93">
        <f t="shared" si="260"/>
        <v>738</v>
      </c>
      <c r="D757" s="65" t="s">
        <v>1417</v>
      </c>
      <c r="E757" s="94" t="s">
        <v>1712</v>
      </c>
      <c r="F757" s="95">
        <v>43600</v>
      </c>
      <c r="G757" s="96" t="str">
        <f t="shared" si="261"/>
        <v>01-18/0738</v>
      </c>
      <c r="H757" s="97" t="str">
        <f>SUBSTITUTE(фильтр!I754, "про,", "")</f>
        <v xml:space="preserve"> розгляд, скарги</v>
      </c>
      <c r="I757" s="1" t="s">
        <v>15</v>
      </c>
      <c r="J757" s="47" t="s">
        <v>124</v>
      </c>
      <c r="K757" s="98" t="str">
        <f t="shared" si="262"/>
        <v>Департамент АПР Сумської ОДА</v>
      </c>
      <c r="L757" s="99">
        <f t="shared" si="263"/>
        <v>43601</v>
      </c>
      <c r="M757" s="100"/>
      <c r="N757" s="4" t="s">
        <v>20</v>
      </c>
      <c r="O757" s="4" t="s">
        <v>20</v>
      </c>
    </row>
    <row r="758" spans="1:15" ht="30" x14ac:dyDescent="0.25">
      <c r="A758" s="55" t="s">
        <v>122</v>
      </c>
      <c r="B758" s="24" t="s">
        <v>762</v>
      </c>
      <c r="C758" s="93">
        <f t="shared" si="260"/>
        <v>739</v>
      </c>
      <c r="D758" s="65" t="s">
        <v>1417</v>
      </c>
      <c r="E758" s="94" t="s">
        <v>1713</v>
      </c>
      <c r="F758" s="95">
        <v>43600</v>
      </c>
      <c r="G758" s="96" t="str">
        <f t="shared" si="261"/>
        <v>01-18/0739</v>
      </c>
      <c r="H758" s="97" t="str">
        <f>SUBSTITUTE(фильтр!I755, "про,", "")</f>
        <v xml:space="preserve"> надання, жилья, у, гуртожитку</v>
      </c>
      <c r="I758" s="1" t="s">
        <v>15</v>
      </c>
      <c r="J758" s="47" t="s">
        <v>124</v>
      </c>
      <c r="K758" s="98" t="str">
        <f t="shared" si="262"/>
        <v>Департамент АПР Сумської ОДА</v>
      </c>
      <c r="L758" s="99">
        <f t="shared" si="263"/>
        <v>43601</v>
      </c>
      <c r="M758" s="100"/>
      <c r="N758" s="4" t="s">
        <v>20</v>
      </c>
      <c r="O758" s="4" t="s">
        <v>20</v>
      </c>
    </row>
    <row r="759" spans="1:15" ht="30" x14ac:dyDescent="0.25">
      <c r="A759" s="55" t="s">
        <v>23</v>
      </c>
      <c r="B759" s="24" t="s">
        <v>763</v>
      </c>
      <c r="C759" s="93">
        <f t="shared" si="260"/>
        <v>740</v>
      </c>
      <c r="D759" s="65" t="s">
        <v>1417</v>
      </c>
      <c r="E759" s="94" t="s">
        <v>1714</v>
      </c>
      <c r="F759" s="95">
        <v>43600</v>
      </c>
      <c r="G759" s="96" t="str">
        <f t="shared" si="261"/>
        <v>01-16/0740</v>
      </c>
      <c r="H759" s="97" t="str">
        <f>SUBSTITUTE(фильтр!I756, "про,", "")</f>
        <v xml:space="preserve"> надання, кандидатури</v>
      </c>
      <c r="I759" s="1" t="s">
        <v>15</v>
      </c>
      <c r="J759" s="47" t="s">
        <v>124</v>
      </c>
      <c r="K759" s="98" t="str">
        <f t="shared" si="262"/>
        <v>Департамент АПР Сумської ОДА</v>
      </c>
      <c r="L759" s="99">
        <f t="shared" si="263"/>
        <v>43601</v>
      </c>
      <c r="M759" s="100"/>
      <c r="N759" s="4" t="s">
        <v>20</v>
      </c>
      <c r="O759" s="4" t="s">
        <v>20</v>
      </c>
    </row>
    <row r="760" spans="1:15" ht="30" x14ac:dyDescent="0.25">
      <c r="A760" s="55" t="s">
        <v>23</v>
      </c>
      <c r="B760" s="24" t="s">
        <v>764</v>
      </c>
      <c r="C760" s="93">
        <f t="shared" si="260"/>
        <v>741</v>
      </c>
      <c r="D760" s="65" t="s">
        <v>1417</v>
      </c>
      <c r="E760" s="94" t="s">
        <v>1714</v>
      </c>
      <c r="F760" s="95">
        <v>43600</v>
      </c>
      <c r="G760" s="96" t="str">
        <f t="shared" si="261"/>
        <v>01-16/0741</v>
      </c>
      <c r="H760" s="97" t="str">
        <f>SUBSTITUTE(фильтр!I757, "про,", "")</f>
        <v xml:space="preserve"> надання, кандидатури</v>
      </c>
      <c r="I760" s="1" t="s">
        <v>15</v>
      </c>
      <c r="J760" s="47" t="s">
        <v>124</v>
      </c>
      <c r="K760" s="98" t="str">
        <f t="shared" si="262"/>
        <v>Департамент АПР Сумської ОДА</v>
      </c>
      <c r="L760" s="99">
        <f t="shared" si="263"/>
        <v>43601</v>
      </c>
      <c r="M760" s="100"/>
      <c r="N760" s="4" t="s">
        <v>20</v>
      </c>
      <c r="O760" s="4" t="s">
        <v>20</v>
      </c>
    </row>
    <row r="761" spans="1:15" ht="30" x14ac:dyDescent="0.25">
      <c r="A761" s="55" t="s">
        <v>23</v>
      </c>
      <c r="B761" s="24" t="s">
        <v>765</v>
      </c>
      <c r="C761" s="93">
        <f t="shared" si="260"/>
        <v>742</v>
      </c>
      <c r="D761" s="65" t="s">
        <v>1417</v>
      </c>
      <c r="E761" s="94" t="s">
        <v>1715</v>
      </c>
      <c r="F761" s="95">
        <v>43600</v>
      </c>
      <c r="G761" s="96" t="str">
        <f t="shared" si="261"/>
        <v>01-16/0742</v>
      </c>
      <c r="H761" s="97" t="str">
        <f>SUBSTITUTE(фильтр!I758, "про,", "")</f>
        <v xml:space="preserve"> доповненн6я, проекту, Програми</v>
      </c>
      <c r="I761" s="1" t="s">
        <v>15</v>
      </c>
      <c r="J761" s="47" t="s">
        <v>124</v>
      </c>
      <c r="K761" s="98" t="str">
        <f t="shared" si="262"/>
        <v>Департамент АПР Сумської ОДА</v>
      </c>
      <c r="L761" s="99">
        <f t="shared" si="263"/>
        <v>43601</v>
      </c>
      <c r="M761" s="100"/>
      <c r="N761" s="4" t="s">
        <v>20</v>
      </c>
      <c r="O761" s="4" t="s">
        <v>20</v>
      </c>
    </row>
    <row r="762" spans="1:15" ht="30" x14ac:dyDescent="0.25">
      <c r="A762" s="55" t="s">
        <v>23</v>
      </c>
      <c r="B762" s="24" t="s">
        <v>766</v>
      </c>
      <c r="C762" s="93">
        <f t="shared" si="260"/>
        <v>743</v>
      </c>
      <c r="D762" s="65" t="s">
        <v>1417</v>
      </c>
      <c r="E762" s="94" t="s">
        <v>1453</v>
      </c>
      <c r="F762" s="95">
        <v>43600</v>
      </c>
      <c r="G762" s="96" t="str">
        <f t="shared" si="261"/>
        <v>01-16/0743</v>
      </c>
      <c r="H762" s="97" t="str">
        <f>SUBSTITUTE(фильтр!I759, "про,", "")</f>
        <v xml:space="preserve"> розгляд, звернення</v>
      </c>
      <c r="I762" s="1" t="s">
        <v>15</v>
      </c>
      <c r="J762" s="47" t="s">
        <v>124</v>
      </c>
      <c r="K762" s="98" t="str">
        <f t="shared" si="262"/>
        <v>Департамент АПР Сумської ОДА</v>
      </c>
      <c r="L762" s="99">
        <f t="shared" si="263"/>
        <v>43601</v>
      </c>
      <c r="M762" s="100"/>
      <c r="N762" s="4" t="s">
        <v>20</v>
      </c>
      <c r="O762" s="4" t="s">
        <v>20</v>
      </c>
    </row>
    <row r="763" spans="1:15" ht="30" x14ac:dyDescent="0.25">
      <c r="A763" s="55" t="s">
        <v>1186</v>
      </c>
      <c r="B763" s="24" t="s">
        <v>767</v>
      </c>
      <c r="C763" s="93">
        <f t="shared" si="260"/>
        <v>744</v>
      </c>
      <c r="D763" s="65" t="s">
        <v>1417</v>
      </c>
      <c r="E763" s="94" t="s">
        <v>1716</v>
      </c>
      <c r="F763" s="95">
        <v>43600</v>
      </c>
      <c r="G763" s="96" t="str">
        <f t="shared" si="261"/>
        <v>01-11/0744</v>
      </c>
      <c r="H763" s="97" t="str">
        <f>SUBSTITUTE(фильтр!I760, "про,", "")</f>
        <v xml:space="preserve"> кандидатури, , на, участь, у, виставці</v>
      </c>
      <c r="I763" s="1" t="s">
        <v>15</v>
      </c>
      <c r="J763" s="47" t="s">
        <v>124</v>
      </c>
      <c r="K763" s="98" t="str">
        <f t="shared" si="262"/>
        <v>Департамент АПР Сумської ОДА</v>
      </c>
      <c r="L763" s="99">
        <f t="shared" si="263"/>
        <v>43601</v>
      </c>
      <c r="M763" s="100"/>
      <c r="N763" s="4" t="s">
        <v>20</v>
      </c>
      <c r="O763" s="4" t="s">
        <v>20</v>
      </c>
    </row>
    <row r="764" spans="1:15" ht="30" x14ac:dyDescent="0.25">
      <c r="A764" s="55" t="s">
        <v>23</v>
      </c>
      <c r="B764" s="24" t="s">
        <v>768</v>
      </c>
      <c r="C764" s="93">
        <f t="shared" si="260"/>
        <v>745</v>
      </c>
      <c r="D764" s="65" t="s">
        <v>1417</v>
      </c>
      <c r="E764" s="94" t="s">
        <v>1191</v>
      </c>
      <c r="F764" s="95">
        <v>43600</v>
      </c>
      <c r="G764" s="96" t="str">
        <f t="shared" si="261"/>
        <v>01-16/0745</v>
      </c>
      <c r="H764" s="97" t="str">
        <f>SUBSTITUTE(фильтр!I761, "про,", "")</f>
        <v xml:space="preserve"> надання, інформації</v>
      </c>
      <c r="I764" s="1" t="s">
        <v>15</v>
      </c>
      <c r="J764" s="47" t="s">
        <v>124</v>
      </c>
      <c r="K764" s="98" t="str">
        <f t="shared" si="262"/>
        <v>Департамент АПР Сумської ОДА</v>
      </c>
      <c r="L764" s="99">
        <f t="shared" si="263"/>
        <v>43601</v>
      </c>
      <c r="M764" s="100"/>
      <c r="N764" s="4" t="s">
        <v>20</v>
      </c>
      <c r="O764" s="4" t="s">
        <v>20</v>
      </c>
    </row>
    <row r="765" spans="1:15" ht="30" x14ac:dyDescent="0.25">
      <c r="A765" s="55" t="s">
        <v>287</v>
      </c>
      <c r="B765" s="24" t="s">
        <v>769</v>
      </c>
      <c r="C765" s="93">
        <f t="shared" si="260"/>
        <v>746</v>
      </c>
      <c r="D765" s="65" t="s">
        <v>1417</v>
      </c>
      <c r="E765" s="94" t="s">
        <v>1717</v>
      </c>
      <c r="F765" s="95">
        <v>43600</v>
      </c>
      <c r="G765" s="96" t="str">
        <f t="shared" si="261"/>
        <v>01-15/0746</v>
      </c>
      <c r="H765" s="97" t="str">
        <f>SUBSTITUTE(фильтр!I762, "про,", "")</f>
        <v xml:space="preserve"> впровадження, біометоду</v>
      </c>
      <c r="I765" s="1" t="s">
        <v>15</v>
      </c>
      <c r="J765" s="47" t="s">
        <v>124</v>
      </c>
      <c r="K765" s="98" t="str">
        <f t="shared" si="262"/>
        <v>Департамент АПР Сумської ОДА</v>
      </c>
      <c r="L765" s="99">
        <f t="shared" si="263"/>
        <v>43601</v>
      </c>
      <c r="M765" s="100"/>
      <c r="N765" s="4" t="s">
        <v>20</v>
      </c>
      <c r="O765" s="4" t="s">
        <v>20</v>
      </c>
    </row>
    <row r="766" spans="1:15" ht="30" x14ac:dyDescent="0.25">
      <c r="A766" s="55" t="s">
        <v>21</v>
      </c>
      <c r="B766" s="24" t="s">
        <v>770</v>
      </c>
      <c r="C766" s="93">
        <f t="shared" si="260"/>
        <v>747</v>
      </c>
      <c r="D766" s="65" t="s">
        <v>1417</v>
      </c>
      <c r="E766" s="94" t="s">
        <v>1191</v>
      </c>
      <c r="F766" s="95">
        <v>43600</v>
      </c>
      <c r="G766" s="96" t="str">
        <f t="shared" si="261"/>
        <v>01-17/0747</v>
      </c>
      <c r="H766" s="97" t="str">
        <f>SUBSTITUTE(фильтр!I763, "про,", "")</f>
        <v xml:space="preserve"> надання, інформації</v>
      </c>
      <c r="I766" s="1" t="s">
        <v>15</v>
      </c>
      <c r="J766" s="47" t="s">
        <v>124</v>
      </c>
      <c r="K766" s="98" t="str">
        <f t="shared" si="262"/>
        <v>Департамент АПР Сумської ОДА</v>
      </c>
      <c r="L766" s="99">
        <f t="shared" si="263"/>
        <v>43601</v>
      </c>
      <c r="M766" s="100"/>
      <c r="N766" s="4" t="s">
        <v>20</v>
      </c>
      <c r="O766" s="4" t="s">
        <v>20</v>
      </c>
    </row>
    <row r="767" spans="1:15" ht="30" x14ac:dyDescent="0.25">
      <c r="A767" s="55" t="s">
        <v>23</v>
      </c>
      <c r="B767" s="24" t="s">
        <v>771</v>
      </c>
      <c r="C767" s="93">
        <f t="shared" si="260"/>
        <v>748</v>
      </c>
      <c r="D767" s="65" t="s">
        <v>1417</v>
      </c>
      <c r="E767" s="94" t="s">
        <v>1191</v>
      </c>
      <c r="F767" s="95">
        <v>43600</v>
      </c>
      <c r="G767" s="96" t="str">
        <f t="shared" si="261"/>
        <v>01-16/0748</v>
      </c>
      <c r="H767" s="97" t="str">
        <f>SUBSTITUTE(фильтр!I764, "про,", "")</f>
        <v xml:space="preserve"> надання, інформації</v>
      </c>
      <c r="I767" s="1" t="s">
        <v>15</v>
      </c>
      <c r="J767" s="47" t="s">
        <v>124</v>
      </c>
      <c r="K767" s="98" t="str">
        <f t="shared" si="262"/>
        <v>Департамент АПР Сумської ОДА</v>
      </c>
      <c r="L767" s="99">
        <f t="shared" si="263"/>
        <v>43601</v>
      </c>
      <c r="M767" s="100"/>
      <c r="N767" s="4" t="s">
        <v>20</v>
      </c>
      <c r="O767" s="4" t="s">
        <v>20</v>
      </c>
    </row>
    <row r="768" spans="1:15" ht="30" x14ac:dyDescent="0.25">
      <c r="A768" s="55" t="s">
        <v>287</v>
      </c>
      <c r="B768" s="24" t="s">
        <v>772</v>
      </c>
      <c r="C768" s="93">
        <f t="shared" si="260"/>
        <v>749</v>
      </c>
      <c r="D768" s="65" t="s">
        <v>1417</v>
      </c>
      <c r="E768" s="94" t="s">
        <v>1191</v>
      </c>
      <c r="F768" s="95">
        <v>43600</v>
      </c>
      <c r="G768" s="96" t="str">
        <f t="shared" si="261"/>
        <v>01-15/0749</v>
      </c>
      <c r="H768" s="97" t="str">
        <f>SUBSTITUTE(фильтр!I765, "про,", "")</f>
        <v xml:space="preserve"> надання, інформації</v>
      </c>
      <c r="I768" s="1" t="s">
        <v>15</v>
      </c>
      <c r="J768" s="47" t="s">
        <v>124</v>
      </c>
      <c r="K768" s="98" t="str">
        <f t="shared" si="262"/>
        <v>Департамент АПР Сумської ОДА</v>
      </c>
      <c r="L768" s="99">
        <f t="shared" si="263"/>
        <v>43601</v>
      </c>
      <c r="M768" s="100"/>
      <c r="N768" s="4" t="s">
        <v>20</v>
      </c>
      <c r="O768" s="4" t="s">
        <v>20</v>
      </c>
    </row>
    <row r="769" spans="1:15" ht="30" x14ac:dyDescent="0.25">
      <c r="A769" s="55" t="s">
        <v>23</v>
      </c>
      <c r="B769" s="24" t="s">
        <v>773</v>
      </c>
      <c r="C769" s="93">
        <f t="shared" si="260"/>
        <v>750</v>
      </c>
      <c r="D769" s="65" t="s">
        <v>1417</v>
      </c>
      <c r="E769" s="94" t="s">
        <v>1718</v>
      </c>
      <c r="F769" s="95">
        <v>43600</v>
      </c>
      <c r="G769" s="96" t="str">
        <f t="shared" si="261"/>
        <v>01-16/0750</v>
      </c>
      <c r="H769" s="97" t="str">
        <f>SUBSTITUTE(фильтр!I766, "про,", "")</f>
        <v xml:space="preserve"> цільову, Програму</v>
      </c>
      <c r="I769" s="1" t="s">
        <v>15</v>
      </c>
      <c r="J769" s="47" t="s">
        <v>124</v>
      </c>
      <c r="K769" s="98" t="str">
        <f t="shared" si="262"/>
        <v>Департамент АПР Сумської ОДА</v>
      </c>
      <c r="L769" s="99">
        <f t="shared" si="263"/>
        <v>43601</v>
      </c>
      <c r="M769" s="100"/>
      <c r="N769" s="4" t="s">
        <v>20</v>
      </c>
      <c r="O769" s="4" t="s">
        <v>20</v>
      </c>
    </row>
    <row r="770" spans="1:15" ht="30" x14ac:dyDescent="0.25">
      <c r="A770" s="55" t="s">
        <v>123</v>
      </c>
      <c r="B770" s="24" t="s">
        <v>774</v>
      </c>
      <c r="C770" s="93">
        <f t="shared" si="260"/>
        <v>751</v>
      </c>
      <c r="D770" s="65" t="s">
        <v>1417</v>
      </c>
      <c r="E770" s="94" t="s">
        <v>1191</v>
      </c>
      <c r="F770" s="95">
        <v>43605</v>
      </c>
      <c r="G770" s="96" t="str">
        <f t="shared" si="261"/>
        <v>01-13/0751</v>
      </c>
      <c r="H770" s="97" t="str">
        <f>SUBSTITUTE(фильтр!I767, "про,", "")</f>
        <v xml:space="preserve"> надання, інформації</v>
      </c>
      <c r="I770" s="1" t="s">
        <v>15</v>
      </c>
      <c r="J770" s="47" t="s">
        <v>124</v>
      </c>
      <c r="K770" s="98" t="str">
        <f t="shared" si="262"/>
        <v>Департамент АПР Сумської ОДА</v>
      </c>
      <c r="L770" s="99">
        <f t="shared" si="263"/>
        <v>43606</v>
      </c>
      <c r="M770" s="100"/>
      <c r="N770" s="4" t="s">
        <v>20</v>
      </c>
      <c r="O770" s="4" t="s">
        <v>20</v>
      </c>
    </row>
    <row r="771" spans="1:15" ht="30" x14ac:dyDescent="0.25">
      <c r="A771" s="55" t="s">
        <v>123</v>
      </c>
      <c r="B771" s="24" t="s">
        <v>775</v>
      </c>
      <c r="C771" s="93">
        <f t="shared" si="260"/>
        <v>752</v>
      </c>
      <c r="D771" s="65" t="s">
        <v>1417</v>
      </c>
      <c r="E771" s="94" t="s">
        <v>1191</v>
      </c>
      <c r="F771" s="95">
        <v>43605</v>
      </c>
      <c r="G771" s="96" t="str">
        <f t="shared" si="261"/>
        <v>01-13/0752</v>
      </c>
      <c r="H771" s="97" t="str">
        <f>SUBSTITUTE(фильтр!I768, "про,", "")</f>
        <v xml:space="preserve"> надання, інформації</v>
      </c>
      <c r="I771" s="1" t="s">
        <v>15</v>
      </c>
      <c r="J771" s="47" t="s">
        <v>124</v>
      </c>
      <c r="K771" s="98" t="str">
        <f t="shared" si="262"/>
        <v>Департамент АПР Сумської ОДА</v>
      </c>
      <c r="L771" s="99">
        <f t="shared" si="263"/>
        <v>43606</v>
      </c>
      <c r="M771" s="100"/>
      <c r="N771" s="4" t="s">
        <v>20</v>
      </c>
      <c r="O771" s="4" t="s">
        <v>20</v>
      </c>
    </row>
    <row r="772" spans="1:15" ht="30" x14ac:dyDescent="0.25">
      <c r="A772" s="55" t="s">
        <v>23</v>
      </c>
      <c r="B772" s="24" t="s">
        <v>776</v>
      </c>
      <c r="C772" s="93">
        <f t="shared" si="260"/>
        <v>753</v>
      </c>
      <c r="D772" s="65" t="s">
        <v>1417</v>
      </c>
      <c r="E772" s="94" t="s">
        <v>1191</v>
      </c>
      <c r="F772" s="95">
        <v>43605</v>
      </c>
      <c r="G772" s="96" t="str">
        <f t="shared" si="261"/>
        <v>01-16/0753</v>
      </c>
      <c r="H772" s="97" t="str">
        <f>SUBSTITUTE(фильтр!I769, "про,", "")</f>
        <v xml:space="preserve"> надання, інформації</v>
      </c>
      <c r="I772" s="1" t="s">
        <v>15</v>
      </c>
      <c r="J772" s="47" t="s">
        <v>124</v>
      </c>
      <c r="K772" s="98" t="str">
        <f t="shared" si="262"/>
        <v>Департамент АПР Сумської ОДА</v>
      </c>
      <c r="L772" s="99">
        <f t="shared" si="263"/>
        <v>43606</v>
      </c>
      <c r="M772" s="100"/>
      <c r="N772" s="4" t="s">
        <v>20</v>
      </c>
      <c r="O772" s="4" t="s">
        <v>20</v>
      </c>
    </row>
    <row r="773" spans="1:15" ht="45" x14ac:dyDescent="0.25">
      <c r="A773" s="55" t="s">
        <v>23</v>
      </c>
      <c r="B773" s="24" t="s">
        <v>777</v>
      </c>
      <c r="C773" s="93">
        <f t="shared" si="260"/>
        <v>754</v>
      </c>
      <c r="D773" s="65" t="s">
        <v>1417</v>
      </c>
      <c r="E773" s="94" t="s">
        <v>1719</v>
      </c>
      <c r="F773" s="95">
        <v>43606</v>
      </c>
      <c r="G773" s="96" t="str">
        <f t="shared" si="261"/>
        <v>01-16/0754</v>
      </c>
      <c r="H773" s="97" t="str">
        <f>SUBSTITUTE(фильтр!I770, "про,", "")</f>
        <v xml:space="preserve"> надання, пропозицій,  внесення, змін, діючого, законодавства</v>
      </c>
      <c r="I773" s="1" t="s">
        <v>15</v>
      </c>
      <c r="J773" s="47" t="s">
        <v>124</v>
      </c>
      <c r="K773" s="98" t="str">
        <f t="shared" si="262"/>
        <v>Департамент АПР Сумської ОДА</v>
      </c>
      <c r="L773" s="99">
        <f t="shared" si="263"/>
        <v>43607</v>
      </c>
      <c r="M773" s="100"/>
      <c r="N773" s="4" t="s">
        <v>20</v>
      </c>
      <c r="O773" s="4" t="s">
        <v>20</v>
      </c>
    </row>
    <row r="774" spans="1:15" ht="30" x14ac:dyDescent="0.25">
      <c r="A774" s="55" t="s">
        <v>23</v>
      </c>
      <c r="B774" s="24" t="s">
        <v>778</v>
      </c>
      <c r="C774" s="93">
        <f t="shared" si="260"/>
        <v>755</v>
      </c>
      <c r="D774" s="65" t="s">
        <v>1417</v>
      </c>
      <c r="E774" s="94" t="s">
        <v>1720</v>
      </c>
      <c r="F774" s="95">
        <v>43606</v>
      </c>
      <c r="G774" s="96" t="str">
        <f t="shared" si="261"/>
        <v>01-16/0755</v>
      </c>
      <c r="H774" s="97" t="str">
        <f>SUBSTITUTE(фильтр!I771, "про,", "")</f>
        <v xml:space="preserve"> надання, пропозицій, </v>
      </c>
      <c r="I774" s="1" t="s">
        <v>15</v>
      </c>
      <c r="J774" s="47" t="s">
        <v>124</v>
      </c>
      <c r="K774" s="98" t="str">
        <f t="shared" si="262"/>
        <v>Департамент АПР Сумської ОДА</v>
      </c>
      <c r="L774" s="99">
        <f t="shared" si="263"/>
        <v>43607</v>
      </c>
      <c r="M774" s="100"/>
      <c r="N774" s="4" t="s">
        <v>20</v>
      </c>
      <c r="O774" s="4" t="s">
        <v>20</v>
      </c>
    </row>
    <row r="775" spans="1:15" ht="30" x14ac:dyDescent="0.25">
      <c r="A775" s="55" t="s">
        <v>23</v>
      </c>
      <c r="B775" s="24" t="s">
        <v>779</v>
      </c>
      <c r="C775" s="93">
        <f t="shared" si="260"/>
        <v>756</v>
      </c>
      <c r="D775" s="65" t="s">
        <v>1417</v>
      </c>
      <c r="E775" s="94" t="s">
        <v>1720</v>
      </c>
      <c r="F775" s="95">
        <v>43606</v>
      </c>
      <c r="G775" s="96" t="str">
        <f t="shared" si="261"/>
        <v>01-16/0756</v>
      </c>
      <c r="H775" s="97" t="str">
        <f>SUBSTITUTE(фильтр!I772, "про,", "")</f>
        <v xml:space="preserve"> надання, пропозицій, </v>
      </c>
      <c r="I775" s="1" t="s">
        <v>15</v>
      </c>
      <c r="J775" s="47" t="s">
        <v>124</v>
      </c>
      <c r="K775" s="98" t="str">
        <f t="shared" si="262"/>
        <v>Департамент АПР Сумської ОДА</v>
      </c>
      <c r="L775" s="99">
        <f t="shared" si="263"/>
        <v>43607</v>
      </c>
      <c r="M775" s="100"/>
      <c r="N775" s="4" t="s">
        <v>20</v>
      </c>
      <c r="O775" s="4" t="s">
        <v>20</v>
      </c>
    </row>
    <row r="776" spans="1:15" ht="30" x14ac:dyDescent="0.25">
      <c r="A776" s="55" t="s">
        <v>1186</v>
      </c>
      <c r="B776" s="24" t="s">
        <v>780</v>
      </c>
      <c r="C776" s="93">
        <f t="shared" si="260"/>
        <v>757</v>
      </c>
      <c r="D776" s="65" t="s">
        <v>1417</v>
      </c>
      <c r="E776" s="94" t="s">
        <v>1721</v>
      </c>
      <c r="F776" s="95">
        <v>43606</v>
      </c>
      <c r="G776" s="96" t="str">
        <f t="shared" si="261"/>
        <v>01-11/0757</v>
      </c>
      <c r="H776" s="97" t="str">
        <f>SUBSTITUTE(фильтр!I773, "про,", "")</f>
        <v xml:space="preserve"> нрезонансні, події</v>
      </c>
      <c r="I776" s="1" t="s">
        <v>15</v>
      </c>
      <c r="J776" s="47" t="s">
        <v>124</v>
      </c>
      <c r="K776" s="98" t="str">
        <f t="shared" si="262"/>
        <v>Департамент АПР Сумської ОДА</v>
      </c>
      <c r="L776" s="99">
        <f t="shared" si="263"/>
        <v>43607</v>
      </c>
      <c r="M776" s="100"/>
      <c r="N776" s="4" t="s">
        <v>20</v>
      </c>
      <c r="O776" s="4" t="s">
        <v>20</v>
      </c>
    </row>
    <row r="777" spans="1:15" ht="30" x14ac:dyDescent="0.25">
      <c r="A777" s="55" t="s">
        <v>122</v>
      </c>
      <c r="B777" s="24" t="s">
        <v>781</v>
      </c>
      <c r="C777" s="93">
        <f t="shared" si="260"/>
        <v>758</v>
      </c>
      <c r="D777" s="65" t="s">
        <v>1417</v>
      </c>
      <c r="E777" s="94" t="s">
        <v>1722</v>
      </c>
      <c r="F777" s="95">
        <v>43606</v>
      </c>
      <c r="G777" s="96" t="str">
        <f t="shared" si="261"/>
        <v>01-18/0758</v>
      </c>
      <c r="H777" s="97" t="str">
        <f>SUBSTITUTE(фильтр!I774, "про,", "")</f>
        <v xml:space="preserve"> участь, у, засіданнії</v>
      </c>
      <c r="I777" s="1" t="s">
        <v>15</v>
      </c>
      <c r="J777" s="47" t="s">
        <v>124</v>
      </c>
      <c r="K777" s="98" t="str">
        <f t="shared" si="262"/>
        <v>Департамент АПР Сумської ОДА</v>
      </c>
      <c r="L777" s="99">
        <f t="shared" si="263"/>
        <v>43607</v>
      </c>
      <c r="M777" s="100"/>
      <c r="N777" s="4" t="s">
        <v>20</v>
      </c>
      <c r="O777" s="4" t="s">
        <v>20</v>
      </c>
    </row>
    <row r="778" spans="1:15" ht="30" x14ac:dyDescent="0.25">
      <c r="A778" s="55" t="s">
        <v>122</v>
      </c>
      <c r="B778" s="24" t="s">
        <v>782</v>
      </c>
      <c r="C778" s="93">
        <f t="shared" si="260"/>
        <v>759</v>
      </c>
      <c r="D778" s="65" t="s">
        <v>1417</v>
      </c>
      <c r="E778" s="94" t="s">
        <v>1722</v>
      </c>
      <c r="F778" s="95">
        <v>43606</v>
      </c>
      <c r="G778" s="96" t="str">
        <f t="shared" si="261"/>
        <v>01-18/0759</v>
      </c>
      <c r="H778" s="97" t="str">
        <f>SUBSTITUTE(фильтр!I775, "про,", "")</f>
        <v xml:space="preserve"> участь, у, засіданнії</v>
      </c>
      <c r="I778" s="1" t="s">
        <v>15</v>
      </c>
      <c r="J778" s="47" t="s">
        <v>124</v>
      </c>
      <c r="K778" s="98" t="str">
        <f t="shared" si="262"/>
        <v>Департамент АПР Сумської ОДА</v>
      </c>
      <c r="L778" s="99">
        <f t="shared" si="263"/>
        <v>43607</v>
      </c>
      <c r="M778" s="100"/>
      <c r="N778" s="4" t="s">
        <v>20</v>
      </c>
      <c r="O778" s="4" t="s">
        <v>20</v>
      </c>
    </row>
    <row r="779" spans="1:15" ht="30" x14ac:dyDescent="0.25">
      <c r="A779" s="55" t="s">
        <v>122</v>
      </c>
      <c r="B779" s="24" t="s">
        <v>783</v>
      </c>
      <c r="C779" s="93">
        <f t="shared" si="260"/>
        <v>760</v>
      </c>
      <c r="D779" s="65" t="s">
        <v>1417</v>
      </c>
      <c r="E779" s="94" t="s">
        <v>1722</v>
      </c>
      <c r="F779" s="95">
        <v>43606</v>
      </c>
      <c r="G779" s="96" t="str">
        <f t="shared" si="261"/>
        <v>01-18/0760</v>
      </c>
      <c r="H779" s="97" t="str">
        <f>SUBSTITUTE(фильтр!I776, "про,", "")</f>
        <v xml:space="preserve"> участь, у, засіданнії</v>
      </c>
      <c r="I779" s="1" t="s">
        <v>15</v>
      </c>
      <c r="J779" s="47" t="s">
        <v>124</v>
      </c>
      <c r="K779" s="98" t="str">
        <f t="shared" si="262"/>
        <v>Департамент АПР Сумської ОДА</v>
      </c>
      <c r="L779" s="99">
        <f t="shared" si="263"/>
        <v>43607</v>
      </c>
      <c r="M779" s="100"/>
      <c r="N779" s="4" t="s">
        <v>20</v>
      </c>
      <c r="O779" s="4" t="s">
        <v>20</v>
      </c>
    </row>
    <row r="780" spans="1:15" ht="30" x14ac:dyDescent="0.25">
      <c r="A780" s="55" t="s">
        <v>122</v>
      </c>
      <c r="B780" s="24" t="s">
        <v>784</v>
      </c>
      <c r="C780" s="93">
        <f t="shared" si="260"/>
        <v>761</v>
      </c>
      <c r="D780" s="65" t="s">
        <v>1417</v>
      </c>
      <c r="E780" s="94" t="s">
        <v>1722</v>
      </c>
      <c r="F780" s="95">
        <v>43606</v>
      </c>
      <c r="G780" s="96" t="str">
        <f t="shared" si="261"/>
        <v>01-18/0761</v>
      </c>
      <c r="H780" s="97" t="str">
        <f>SUBSTITUTE(фильтр!I777, "про,", "")</f>
        <v xml:space="preserve"> участь, у, засіданнії</v>
      </c>
      <c r="I780" s="1" t="s">
        <v>15</v>
      </c>
      <c r="J780" s="47" t="s">
        <v>124</v>
      </c>
      <c r="K780" s="98" t="str">
        <f t="shared" si="262"/>
        <v>Департамент АПР Сумської ОДА</v>
      </c>
      <c r="L780" s="99">
        <f t="shared" si="263"/>
        <v>43607</v>
      </c>
      <c r="M780" s="100"/>
      <c r="N780" s="4" t="s">
        <v>20</v>
      </c>
      <c r="O780" s="4" t="s">
        <v>20</v>
      </c>
    </row>
    <row r="781" spans="1:15" ht="30" x14ac:dyDescent="0.25">
      <c r="A781" s="55" t="s">
        <v>23</v>
      </c>
      <c r="B781" s="24" t="s">
        <v>785</v>
      </c>
      <c r="C781" s="93">
        <f t="shared" si="260"/>
        <v>762</v>
      </c>
      <c r="D781" s="65" t="s">
        <v>1417</v>
      </c>
      <c r="E781" s="94" t="s">
        <v>1723</v>
      </c>
      <c r="F781" s="95">
        <v>43606</v>
      </c>
      <c r="G781" s="96" t="str">
        <f t="shared" si="261"/>
        <v>01-16/0762</v>
      </c>
      <c r="H781" s="97" t="str">
        <f>SUBSTITUTE(фильтр!I778, "про,", "")</f>
        <v>упорядочення, обліку, юри, дічних, осіб</v>
      </c>
      <c r="I781" s="1" t="s">
        <v>15</v>
      </c>
      <c r="J781" s="47" t="s">
        <v>124</v>
      </c>
      <c r="K781" s="98" t="str">
        <f t="shared" si="262"/>
        <v>Департамент АПР Сумської ОДА</v>
      </c>
      <c r="L781" s="99">
        <f t="shared" si="263"/>
        <v>43607</v>
      </c>
      <c r="M781" s="100"/>
      <c r="N781" s="4" t="s">
        <v>20</v>
      </c>
      <c r="O781" s="4" t="s">
        <v>20</v>
      </c>
    </row>
    <row r="782" spans="1:15" ht="30" x14ac:dyDescent="0.25">
      <c r="A782" s="55" t="s">
        <v>21</v>
      </c>
      <c r="B782" s="24" t="s">
        <v>786</v>
      </c>
      <c r="C782" s="93">
        <f t="shared" si="260"/>
        <v>763</v>
      </c>
      <c r="D782" s="65" t="s">
        <v>1417</v>
      </c>
      <c r="E782" s="94" t="s">
        <v>1724</v>
      </c>
      <c r="F782" s="95">
        <v>43606</v>
      </c>
      <c r="G782" s="96" t="str">
        <f t="shared" si="261"/>
        <v>01-17/0763</v>
      </c>
      <c r="H782" s="97" t="str">
        <f>SUBSTITUTE(фильтр!I779, "про,", "")</f>
        <v xml:space="preserve"> надання, додаткових, списків</v>
      </c>
      <c r="I782" s="1" t="s">
        <v>15</v>
      </c>
      <c r="J782" s="47" t="s">
        <v>124</v>
      </c>
      <c r="K782" s="98" t="str">
        <f t="shared" si="262"/>
        <v>Департамент АПР Сумської ОДА</v>
      </c>
      <c r="L782" s="99">
        <f t="shared" si="263"/>
        <v>43607</v>
      </c>
      <c r="M782" s="100"/>
      <c r="N782" s="4" t="s">
        <v>20</v>
      </c>
      <c r="O782" s="4" t="s">
        <v>20</v>
      </c>
    </row>
    <row r="783" spans="1:15" ht="30" x14ac:dyDescent="0.25">
      <c r="A783" s="55" t="s">
        <v>21</v>
      </c>
      <c r="B783" s="24" t="s">
        <v>787</v>
      </c>
      <c r="C783" s="93">
        <f t="shared" si="260"/>
        <v>764</v>
      </c>
      <c r="D783" s="65" t="s">
        <v>1417</v>
      </c>
      <c r="E783" s="94" t="s">
        <v>1725</v>
      </c>
      <c r="F783" s="95">
        <v>43606</v>
      </c>
      <c r="G783" s="96" t="str">
        <f t="shared" si="261"/>
        <v>01-17/0764</v>
      </c>
      <c r="H783" s="97" t="str">
        <f>SUBSTITUTE(фильтр!I780, "про,", "")</f>
        <v xml:space="preserve"> участь, у, засіданні, штабу</v>
      </c>
      <c r="I783" s="1" t="s">
        <v>15</v>
      </c>
      <c r="J783" s="47" t="s">
        <v>124</v>
      </c>
      <c r="K783" s="98" t="str">
        <f t="shared" si="262"/>
        <v>Департамент АПР Сумської ОДА</v>
      </c>
      <c r="L783" s="99">
        <f t="shared" si="263"/>
        <v>43607</v>
      </c>
      <c r="M783" s="100"/>
      <c r="N783" s="4" t="s">
        <v>20</v>
      </c>
      <c r="O783" s="4" t="s">
        <v>20</v>
      </c>
    </row>
    <row r="784" spans="1:15" ht="30" x14ac:dyDescent="0.25">
      <c r="A784" s="55" t="s">
        <v>287</v>
      </c>
      <c r="B784" s="24" t="s">
        <v>788</v>
      </c>
      <c r="C784" s="93">
        <f t="shared" si="260"/>
        <v>765</v>
      </c>
      <c r="D784" s="65" t="s">
        <v>1417</v>
      </c>
      <c r="E784" s="94" t="s">
        <v>1726</v>
      </c>
      <c r="F784" s="95">
        <v>43606</v>
      </c>
      <c r="G784" s="96" t="str">
        <f t="shared" si="261"/>
        <v>01-15/0765</v>
      </c>
      <c r="H784" s="97" t="str">
        <f>SUBSTITUTE(фильтр!I781, "про,", "")</f>
        <v xml:space="preserve"> підвищення, кваліфікації</v>
      </c>
      <c r="I784" s="1" t="s">
        <v>15</v>
      </c>
      <c r="J784" s="47" t="s">
        <v>124</v>
      </c>
      <c r="K784" s="98" t="str">
        <f t="shared" si="262"/>
        <v>Департамент АПР Сумської ОДА</v>
      </c>
      <c r="L784" s="99">
        <f t="shared" si="263"/>
        <v>43607</v>
      </c>
      <c r="M784" s="100"/>
      <c r="N784" s="4" t="s">
        <v>20</v>
      </c>
      <c r="O784" s="4" t="s">
        <v>20</v>
      </c>
    </row>
    <row r="785" spans="1:15" ht="30" x14ac:dyDescent="0.25">
      <c r="A785" s="55" t="s">
        <v>287</v>
      </c>
      <c r="B785" s="24" t="s">
        <v>789</v>
      </c>
      <c r="C785" s="93">
        <f t="shared" si="260"/>
        <v>766</v>
      </c>
      <c r="D785" s="65" t="s">
        <v>1417</v>
      </c>
      <c r="E785" s="94" t="s">
        <v>1727</v>
      </c>
      <c r="F785" s="95">
        <v>43606</v>
      </c>
      <c r="G785" s="96" t="str">
        <f t="shared" si="261"/>
        <v>01-15/0766</v>
      </c>
      <c r="H785" s="97" t="str">
        <f>SUBSTITUTE(фильтр!I782, "про,", "")</f>
        <v xml:space="preserve"> Всеукраїнський, конкурс</v>
      </c>
      <c r="I785" s="1" t="s">
        <v>15</v>
      </c>
      <c r="J785" s="47" t="s">
        <v>124</v>
      </c>
      <c r="K785" s="98" t="str">
        <f t="shared" si="262"/>
        <v>Департамент АПР Сумської ОДА</v>
      </c>
      <c r="L785" s="99">
        <f t="shared" si="263"/>
        <v>43607</v>
      </c>
      <c r="M785" s="100"/>
      <c r="N785" s="4" t="s">
        <v>20</v>
      </c>
      <c r="O785" s="4" t="s">
        <v>20</v>
      </c>
    </row>
    <row r="786" spans="1:15" ht="30" x14ac:dyDescent="0.25">
      <c r="A786" s="55" t="s">
        <v>287</v>
      </c>
      <c r="B786" s="24" t="s">
        <v>790</v>
      </c>
      <c r="C786" s="93">
        <f t="shared" si="260"/>
        <v>767</v>
      </c>
      <c r="D786" s="65" t="s">
        <v>1417</v>
      </c>
      <c r="E786" s="94" t="s">
        <v>1728</v>
      </c>
      <c r="F786" s="95">
        <v>43606</v>
      </c>
      <c r="G786" s="96" t="str">
        <f t="shared" si="261"/>
        <v>01-15/0767</v>
      </c>
      <c r="H786" s="97" t="str">
        <f>SUBSTITUTE(фильтр!I783, "про,", "")</f>
        <v xml:space="preserve"> проведення, Бізнес-форуму</v>
      </c>
      <c r="I786" s="1" t="s">
        <v>15</v>
      </c>
      <c r="J786" s="47" t="s">
        <v>124</v>
      </c>
      <c r="K786" s="98" t="str">
        <f t="shared" si="262"/>
        <v>Департамент АПР Сумської ОДА</v>
      </c>
      <c r="L786" s="99">
        <f t="shared" si="263"/>
        <v>43607</v>
      </c>
      <c r="M786" s="100"/>
      <c r="N786" s="4" t="s">
        <v>20</v>
      </c>
      <c r="O786" s="4" t="s">
        <v>20</v>
      </c>
    </row>
    <row r="787" spans="1:15" ht="30" x14ac:dyDescent="0.25">
      <c r="A787" s="55" t="s">
        <v>1186</v>
      </c>
      <c r="B787" s="24" t="s">
        <v>791</v>
      </c>
      <c r="C787" s="93">
        <f t="shared" si="260"/>
        <v>768</v>
      </c>
      <c r="D787" s="65" t="s">
        <v>1417</v>
      </c>
      <c r="E787" s="94" t="s">
        <v>1565</v>
      </c>
      <c r="F787" s="95">
        <v>43606</v>
      </c>
      <c r="G787" s="96" t="str">
        <f t="shared" si="261"/>
        <v>01-11/0768</v>
      </c>
      <c r="H787" s="97" t="str">
        <f>SUBSTITUTE(фильтр!I784, "про,", "")</f>
        <v xml:space="preserve"> фактичні, витрати, на, ВПР</v>
      </c>
      <c r="I787" s="1" t="s">
        <v>15</v>
      </c>
      <c r="J787" s="47" t="s">
        <v>124</v>
      </c>
      <c r="K787" s="98" t="str">
        <f t="shared" si="262"/>
        <v>Департамент АПР Сумської ОДА</v>
      </c>
      <c r="L787" s="99">
        <f t="shared" si="263"/>
        <v>43607</v>
      </c>
      <c r="M787" s="100"/>
      <c r="N787" s="4" t="s">
        <v>20</v>
      </c>
      <c r="O787" s="4" t="s">
        <v>20</v>
      </c>
    </row>
    <row r="788" spans="1:15" ht="30" x14ac:dyDescent="0.25">
      <c r="A788" s="55" t="s">
        <v>1186</v>
      </c>
      <c r="B788" s="24" t="s">
        <v>792</v>
      </c>
      <c r="C788" s="93">
        <f t="shared" si="260"/>
        <v>769</v>
      </c>
      <c r="D788" s="65" t="s">
        <v>1417</v>
      </c>
      <c r="E788" s="94" t="s">
        <v>1665</v>
      </c>
      <c r="F788" s="95">
        <v>43606</v>
      </c>
      <c r="G788" s="96" t="str">
        <f t="shared" si="261"/>
        <v>01-11/0769</v>
      </c>
      <c r="H788" s="97" t="str">
        <f>SUBSTITUTE(фильтр!I785, "про,", "")</f>
        <v xml:space="preserve"> роботу, конкурсних, комісій</v>
      </c>
      <c r="I788" s="1" t="s">
        <v>15</v>
      </c>
      <c r="J788" s="47" t="s">
        <v>124</v>
      </c>
      <c r="K788" s="98" t="str">
        <f t="shared" si="262"/>
        <v>Департамент АПР Сумської ОДА</v>
      </c>
      <c r="L788" s="99">
        <f t="shared" si="263"/>
        <v>43607</v>
      </c>
      <c r="M788" s="100"/>
      <c r="N788" s="4" t="s">
        <v>20</v>
      </c>
      <c r="O788" s="4" t="s">
        <v>20</v>
      </c>
    </row>
    <row r="789" spans="1:15" ht="30" x14ac:dyDescent="0.25">
      <c r="A789" s="55" t="s">
        <v>122</v>
      </c>
      <c r="B789" s="24" t="s">
        <v>793</v>
      </c>
      <c r="C789" s="93">
        <f t="shared" si="260"/>
        <v>770</v>
      </c>
      <c r="D789" s="65" t="s">
        <v>1417</v>
      </c>
      <c r="E789" s="94" t="s">
        <v>1728</v>
      </c>
      <c r="F789" s="95">
        <v>43607</v>
      </c>
      <c r="G789" s="96" t="str">
        <f t="shared" si="261"/>
        <v>01-18/0770</v>
      </c>
      <c r="H789" s="97" t="str">
        <f>SUBSTITUTE(фильтр!I786, "про,", "")</f>
        <v xml:space="preserve"> проведення, Бізнес-форуму</v>
      </c>
      <c r="I789" s="1" t="s">
        <v>15</v>
      </c>
      <c r="J789" s="47" t="s">
        <v>124</v>
      </c>
      <c r="K789" s="98" t="str">
        <f t="shared" si="262"/>
        <v>Департамент АПР Сумської ОДА</v>
      </c>
      <c r="L789" s="99">
        <f t="shared" si="263"/>
        <v>43608</v>
      </c>
      <c r="M789" s="100"/>
      <c r="N789" s="4" t="s">
        <v>20</v>
      </c>
      <c r="O789" s="4" t="s">
        <v>20</v>
      </c>
    </row>
    <row r="790" spans="1:15" ht="30" x14ac:dyDescent="0.25">
      <c r="A790" s="55" t="s">
        <v>122</v>
      </c>
      <c r="B790" s="24" t="s">
        <v>794</v>
      </c>
      <c r="C790" s="93">
        <f t="shared" si="260"/>
        <v>771</v>
      </c>
      <c r="D790" s="65" t="s">
        <v>1417</v>
      </c>
      <c r="E790" s="94" t="s">
        <v>1729</v>
      </c>
      <c r="F790" s="95">
        <v>43607</v>
      </c>
      <c r="G790" s="96" t="str">
        <f t="shared" si="261"/>
        <v>01-18/0771</v>
      </c>
      <c r="H790" s="97" t="str">
        <f>SUBSTITUTE(фильтр!I787, "про,", "")</f>
        <v xml:space="preserve"> проведення, , "круглого, столу"</v>
      </c>
      <c r="I790" s="1" t="s">
        <v>15</v>
      </c>
      <c r="J790" s="47" t="s">
        <v>124</v>
      </c>
      <c r="K790" s="98" t="str">
        <f t="shared" si="262"/>
        <v>Департамент АПР Сумської ОДА</v>
      </c>
      <c r="L790" s="99">
        <f t="shared" si="263"/>
        <v>43608</v>
      </c>
      <c r="M790" s="100"/>
      <c r="N790" s="4" t="s">
        <v>20</v>
      </c>
      <c r="O790" s="4" t="s">
        <v>20</v>
      </c>
    </row>
    <row r="791" spans="1:15" ht="30" x14ac:dyDescent="0.25">
      <c r="A791" s="55" t="s">
        <v>122</v>
      </c>
      <c r="B791" s="24" t="s">
        <v>795</v>
      </c>
      <c r="C791" s="93">
        <f t="shared" si="260"/>
        <v>772</v>
      </c>
      <c r="D791" s="65" t="s">
        <v>1417</v>
      </c>
      <c r="E791" s="94" t="s">
        <v>1729</v>
      </c>
      <c r="F791" s="95">
        <v>43607</v>
      </c>
      <c r="G791" s="96" t="str">
        <f t="shared" si="261"/>
        <v>01-18/0772</v>
      </c>
      <c r="H791" s="97" t="str">
        <f>SUBSTITUTE(фильтр!I788, "про,", "")</f>
        <v xml:space="preserve"> проведення, , "круглого, столу"</v>
      </c>
      <c r="I791" s="1" t="s">
        <v>15</v>
      </c>
      <c r="J791" s="47" t="s">
        <v>124</v>
      </c>
      <c r="K791" s="98" t="str">
        <f t="shared" si="262"/>
        <v>Департамент АПР Сумської ОДА</v>
      </c>
      <c r="L791" s="99">
        <f t="shared" si="263"/>
        <v>43608</v>
      </c>
      <c r="M791" s="100"/>
      <c r="N791" s="4" t="s">
        <v>20</v>
      </c>
      <c r="O791" s="4" t="s">
        <v>20</v>
      </c>
    </row>
    <row r="792" spans="1:15" ht="30" x14ac:dyDescent="0.25">
      <c r="A792" s="55" t="s">
        <v>123</v>
      </c>
      <c r="B792" s="24" t="s">
        <v>796</v>
      </c>
      <c r="C792" s="93">
        <f t="shared" si="260"/>
        <v>773</v>
      </c>
      <c r="D792" s="65" t="s">
        <v>1417</v>
      </c>
      <c r="E792" s="94" t="s">
        <v>1658</v>
      </c>
      <c r="F792" s="95">
        <v>43607</v>
      </c>
      <c r="G792" s="96" t="str">
        <f t="shared" si="261"/>
        <v>01-13/0773</v>
      </c>
      <c r="H792" s="97" t="str">
        <f>SUBSTITUTE(фильтр!I789, "про,", "")</f>
        <v>подання, на, стимулювання</v>
      </c>
      <c r="I792" s="1" t="s">
        <v>15</v>
      </c>
      <c r="J792" s="47" t="s">
        <v>124</v>
      </c>
      <c r="K792" s="98" t="str">
        <f t="shared" si="262"/>
        <v>Департамент АПР Сумської ОДА</v>
      </c>
      <c r="L792" s="99">
        <f t="shared" si="263"/>
        <v>43608</v>
      </c>
      <c r="M792" s="100"/>
      <c r="N792" s="4" t="s">
        <v>20</v>
      </c>
      <c r="O792" s="4" t="s">
        <v>20</v>
      </c>
    </row>
    <row r="793" spans="1:15" ht="30" x14ac:dyDescent="0.25">
      <c r="A793" s="55" t="s">
        <v>123</v>
      </c>
      <c r="B793" s="24" t="s">
        <v>797</v>
      </c>
      <c r="C793" s="93">
        <f t="shared" si="260"/>
        <v>774</v>
      </c>
      <c r="D793" s="65" t="s">
        <v>1417</v>
      </c>
      <c r="E793" s="94" t="s">
        <v>1730</v>
      </c>
      <c r="F793" s="95">
        <v>43607</v>
      </c>
      <c r="G793" s="96" t="str">
        <f t="shared" si="261"/>
        <v>01-13/0774</v>
      </c>
      <c r="H793" s="97" t="str">
        <f>SUBSTITUTE(фильтр!I790, "про,", "")</f>
        <v>подання, на, премаіювання</v>
      </c>
      <c r="I793" s="1" t="s">
        <v>15</v>
      </c>
      <c r="J793" s="47" t="s">
        <v>124</v>
      </c>
      <c r="K793" s="98" t="str">
        <f t="shared" si="262"/>
        <v>Департамент АПР Сумської ОДА</v>
      </c>
      <c r="L793" s="99">
        <f t="shared" si="263"/>
        <v>43608</v>
      </c>
      <c r="M793" s="100"/>
      <c r="N793" s="4" t="s">
        <v>20</v>
      </c>
      <c r="O793" s="4" t="s">
        <v>20</v>
      </c>
    </row>
    <row r="794" spans="1:15" ht="30" x14ac:dyDescent="0.25">
      <c r="A794" s="55" t="s">
        <v>23</v>
      </c>
      <c r="B794" s="24" t="s">
        <v>798</v>
      </c>
      <c r="C794" s="93">
        <f t="shared" si="260"/>
        <v>775</v>
      </c>
      <c r="D794" s="65" t="s">
        <v>1417</v>
      </c>
      <c r="E794" s="94" t="s">
        <v>1731</v>
      </c>
      <c r="F794" s="95">
        <v>43607</v>
      </c>
      <c r="G794" s="96" t="str">
        <f t="shared" si="261"/>
        <v>01-16/0775</v>
      </c>
      <c r="H794" s="97" t="str">
        <f>SUBSTITUTE(фильтр!I791, "про,", "")</f>
        <v>аналітична, довідка, розвитку, АПК</v>
      </c>
      <c r="I794" s="1" t="s">
        <v>15</v>
      </c>
      <c r="J794" s="47" t="s">
        <v>124</v>
      </c>
      <c r="K794" s="98" t="str">
        <f t="shared" si="262"/>
        <v>Департамент АПР Сумської ОДА</v>
      </c>
      <c r="L794" s="99">
        <f t="shared" si="263"/>
        <v>43608</v>
      </c>
      <c r="M794" s="100"/>
      <c r="N794" s="4" t="s">
        <v>20</v>
      </c>
      <c r="O794" s="4" t="s">
        <v>20</v>
      </c>
    </row>
    <row r="795" spans="1:15" ht="30" x14ac:dyDescent="0.25">
      <c r="A795" s="55" t="s">
        <v>23</v>
      </c>
      <c r="B795" s="24" t="s">
        <v>799</v>
      </c>
      <c r="C795" s="93">
        <f t="shared" si="260"/>
        <v>776</v>
      </c>
      <c r="D795" s="65" t="s">
        <v>1417</v>
      </c>
      <c r="E795" s="94" t="s">
        <v>1191</v>
      </c>
      <c r="F795" s="95">
        <v>43607</v>
      </c>
      <c r="G795" s="96" t="str">
        <f t="shared" si="261"/>
        <v>01-16/0776</v>
      </c>
      <c r="H795" s="97" t="str">
        <f>SUBSTITUTE(фильтр!I792, "про,", "")</f>
        <v xml:space="preserve"> надання, інформації</v>
      </c>
      <c r="I795" s="1" t="s">
        <v>15</v>
      </c>
      <c r="J795" s="47" t="s">
        <v>124</v>
      </c>
      <c r="K795" s="98" t="str">
        <f t="shared" si="262"/>
        <v>Департамент АПР Сумської ОДА</v>
      </c>
      <c r="L795" s="99">
        <f t="shared" si="263"/>
        <v>43608</v>
      </c>
      <c r="M795" s="100"/>
      <c r="N795" s="4" t="s">
        <v>20</v>
      </c>
      <c r="O795" s="4" t="s">
        <v>20</v>
      </c>
    </row>
    <row r="796" spans="1:15" ht="30" x14ac:dyDescent="0.25">
      <c r="A796" s="55" t="s">
        <v>122</v>
      </c>
      <c r="B796" s="24" t="s">
        <v>800</v>
      </c>
      <c r="C796" s="93">
        <f t="shared" si="260"/>
        <v>777</v>
      </c>
      <c r="D796" s="65" t="s">
        <v>1417</v>
      </c>
      <c r="E796" s="94" t="s">
        <v>1732</v>
      </c>
      <c r="F796" s="95">
        <v>43608</v>
      </c>
      <c r="G796" s="96" t="str">
        <f t="shared" si="261"/>
        <v>01-18/0777</v>
      </c>
      <c r="H796" s="97" t="str">
        <f>SUBSTITUTE(фильтр!I793, "про,", "")</f>
        <v>Доверенность, на, Мельник, В.М</v>
      </c>
      <c r="I796" s="1" t="s">
        <v>15</v>
      </c>
      <c r="J796" s="47" t="s">
        <v>124</v>
      </c>
      <c r="K796" s="98" t="str">
        <f t="shared" si="262"/>
        <v>Департамент АПР Сумської ОДА</v>
      </c>
      <c r="L796" s="99">
        <f t="shared" si="263"/>
        <v>43609</v>
      </c>
      <c r="M796" s="100"/>
      <c r="N796" s="4" t="s">
        <v>20</v>
      </c>
      <c r="O796" s="4" t="s">
        <v>20</v>
      </c>
    </row>
    <row r="797" spans="1:15" ht="30" x14ac:dyDescent="0.25">
      <c r="A797" s="55" t="s">
        <v>122</v>
      </c>
      <c r="B797" s="24" t="s">
        <v>801</v>
      </c>
      <c r="C797" s="93">
        <f t="shared" ref="C797:C866" si="264">C796+1</f>
        <v>778</v>
      </c>
      <c r="D797" s="65" t="s">
        <v>1417</v>
      </c>
      <c r="E797" s="94" t="s">
        <v>1733</v>
      </c>
      <c r="F797" s="95">
        <v>43608</v>
      </c>
      <c r="G797" s="96" t="str">
        <f t="shared" ref="G797:G866" si="265">(A797&amp;"/"&amp;B797)</f>
        <v>01-18/0778</v>
      </c>
      <c r="H797" s="97" t="str">
        <f>SUBSTITUTE(фильтр!I794, "про,", "")</f>
        <v xml:space="preserve"> довереність, виплати, з/плати</v>
      </c>
      <c r="I797" s="1" t="s">
        <v>15</v>
      </c>
      <c r="J797" s="47" t="s">
        <v>124</v>
      </c>
      <c r="K797" s="98" t="str">
        <f t="shared" ref="K797:K866" si="266">J797</f>
        <v>Департамент АПР Сумської ОДА</v>
      </c>
      <c r="L797" s="99">
        <f t="shared" ref="L797:L866" si="267">F797+1</f>
        <v>43609</v>
      </c>
      <c r="M797" s="100"/>
      <c r="N797" s="4" t="s">
        <v>20</v>
      </c>
      <c r="O797" s="4" t="s">
        <v>20</v>
      </c>
    </row>
    <row r="798" spans="1:15" ht="30" x14ac:dyDescent="0.25">
      <c r="A798" s="55" t="s">
        <v>123</v>
      </c>
      <c r="B798" s="24" t="s">
        <v>802</v>
      </c>
      <c r="C798" s="93">
        <f t="shared" si="264"/>
        <v>779</v>
      </c>
      <c r="D798" s="65" t="s">
        <v>1417</v>
      </c>
      <c r="E798" s="94" t="s">
        <v>1734</v>
      </c>
      <c r="F798" s="95" t="s">
        <v>1735</v>
      </c>
      <c r="G798" s="96" t="str">
        <f t="shared" si="265"/>
        <v>01-13/0779</v>
      </c>
      <c r="H798" s="97" t="str">
        <f>SUBSTITUTE(фильтр!I795, "про,", "")</f>
        <v xml:space="preserve"> довереність, </v>
      </c>
      <c r="I798" s="1" t="s">
        <v>15</v>
      </c>
      <c r="J798" s="47" t="s">
        <v>124</v>
      </c>
      <c r="K798" s="98" t="str">
        <f t="shared" si="266"/>
        <v>Департамент АПР Сумської ОДА</v>
      </c>
      <c r="L798" s="99" t="e">
        <f t="shared" si="267"/>
        <v>#VALUE!</v>
      </c>
      <c r="M798" s="100"/>
      <c r="N798" s="4" t="s">
        <v>20</v>
      </c>
      <c r="O798" s="4" t="s">
        <v>20</v>
      </c>
    </row>
    <row r="799" spans="1:15" ht="30" x14ac:dyDescent="0.25">
      <c r="A799" s="55" t="s">
        <v>23</v>
      </c>
      <c r="B799" s="24" t="s">
        <v>803</v>
      </c>
      <c r="C799" s="93">
        <f t="shared" si="264"/>
        <v>780</v>
      </c>
      <c r="D799" s="65" t="s">
        <v>1417</v>
      </c>
      <c r="E799" s="94" t="s">
        <v>1728</v>
      </c>
      <c r="F799" s="95" t="s">
        <v>1735</v>
      </c>
      <c r="G799" s="96" t="str">
        <f t="shared" si="265"/>
        <v>01-16/0780</v>
      </c>
      <c r="H799" s="97" t="str">
        <f>SUBSTITUTE(фильтр!I796, "про,", "")</f>
        <v xml:space="preserve"> проведення, Бізнес-форуму</v>
      </c>
      <c r="I799" s="1" t="s">
        <v>15</v>
      </c>
      <c r="J799" s="47" t="s">
        <v>124</v>
      </c>
      <c r="K799" s="98" t="str">
        <f t="shared" si="266"/>
        <v>Департамент АПР Сумської ОДА</v>
      </c>
      <c r="L799" s="99" t="e">
        <f t="shared" si="267"/>
        <v>#VALUE!</v>
      </c>
      <c r="M799" s="100"/>
      <c r="N799" s="4" t="s">
        <v>20</v>
      </c>
      <c r="O799" s="4" t="s">
        <v>20</v>
      </c>
    </row>
    <row r="800" spans="1:15" ht="30" x14ac:dyDescent="0.25">
      <c r="A800" s="55" t="s">
        <v>23</v>
      </c>
      <c r="B800" s="24" t="s">
        <v>804</v>
      </c>
      <c r="C800" s="93">
        <f t="shared" si="264"/>
        <v>781</v>
      </c>
      <c r="D800" s="65" t="s">
        <v>1417</v>
      </c>
      <c r="E800" s="94" t="s">
        <v>1728</v>
      </c>
      <c r="F800" s="95" t="s">
        <v>1735</v>
      </c>
      <c r="G800" s="96" t="str">
        <f t="shared" si="265"/>
        <v>01-16/0781</v>
      </c>
      <c r="H800" s="97" t="str">
        <f>SUBSTITUTE(фильтр!I797, "про,", "")</f>
        <v xml:space="preserve"> проведення, Бізнес-форуму</v>
      </c>
      <c r="I800" s="1" t="s">
        <v>15</v>
      </c>
      <c r="J800" s="47" t="s">
        <v>124</v>
      </c>
      <c r="K800" s="98" t="str">
        <f t="shared" si="266"/>
        <v>Департамент АПР Сумської ОДА</v>
      </c>
      <c r="L800" s="99" t="e">
        <f t="shared" si="267"/>
        <v>#VALUE!</v>
      </c>
      <c r="M800" s="100"/>
      <c r="N800" s="4" t="s">
        <v>20</v>
      </c>
      <c r="O800" s="4" t="s">
        <v>20</v>
      </c>
    </row>
    <row r="801" spans="1:15" ht="30" x14ac:dyDescent="0.25">
      <c r="A801" s="55" t="s">
        <v>23</v>
      </c>
      <c r="B801" s="24" t="s">
        <v>805</v>
      </c>
      <c r="C801" s="93">
        <f t="shared" si="264"/>
        <v>782</v>
      </c>
      <c r="D801" s="65" t="s">
        <v>1417</v>
      </c>
      <c r="E801" s="94" t="s">
        <v>1728</v>
      </c>
      <c r="F801" s="95" t="s">
        <v>1735</v>
      </c>
      <c r="G801" s="96" t="str">
        <f t="shared" si="265"/>
        <v>01-16/0782</v>
      </c>
      <c r="H801" s="97" t="str">
        <f>SUBSTITUTE(фильтр!I798, "про,", "")</f>
        <v xml:space="preserve"> проведення, Бізнес-форуму</v>
      </c>
      <c r="I801" s="1" t="s">
        <v>15</v>
      </c>
      <c r="J801" s="47" t="s">
        <v>124</v>
      </c>
      <c r="K801" s="98" t="str">
        <f t="shared" si="266"/>
        <v>Департамент АПР Сумської ОДА</v>
      </c>
      <c r="L801" s="99" t="e">
        <f t="shared" si="267"/>
        <v>#VALUE!</v>
      </c>
      <c r="M801" s="100"/>
      <c r="N801" s="4" t="s">
        <v>20</v>
      </c>
      <c r="O801" s="4" t="s">
        <v>20</v>
      </c>
    </row>
    <row r="802" spans="1:15" ht="30" x14ac:dyDescent="0.25">
      <c r="A802" s="55" t="s">
        <v>122</v>
      </c>
      <c r="B802" s="24" t="s">
        <v>806</v>
      </c>
      <c r="C802" s="93">
        <f t="shared" si="264"/>
        <v>783</v>
      </c>
      <c r="D802" s="65" t="s">
        <v>1417</v>
      </c>
      <c r="E802" s="94" t="s">
        <v>1736</v>
      </c>
      <c r="F802" s="95" t="s">
        <v>1735</v>
      </c>
      <c r="G802" s="96" t="str">
        <f t="shared" si="265"/>
        <v>01-18/0783</v>
      </c>
      <c r="H802" s="97" t="str">
        <f>SUBSTITUTE(фильтр!I799, "про,", "")</f>
        <v xml:space="preserve"> гарантію, проплати</v>
      </c>
      <c r="I802" s="1" t="s">
        <v>15</v>
      </c>
      <c r="J802" s="47" t="s">
        <v>124</v>
      </c>
      <c r="K802" s="98" t="str">
        <f t="shared" si="266"/>
        <v>Департамент АПР Сумської ОДА</v>
      </c>
      <c r="L802" s="99" t="e">
        <f t="shared" si="267"/>
        <v>#VALUE!</v>
      </c>
      <c r="M802" s="100"/>
      <c r="N802" s="4" t="s">
        <v>20</v>
      </c>
      <c r="O802" s="4" t="s">
        <v>20</v>
      </c>
    </row>
    <row r="803" spans="1:15" ht="45" x14ac:dyDescent="0.25">
      <c r="A803" s="55" t="s">
        <v>21</v>
      </c>
      <c r="B803" s="24" t="s">
        <v>807</v>
      </c>
      <c r="C803" s="93">
        <f t="shared" si="264"/>
        <v>784</v>
      </c>
      <c r="D803" s="65" t="s">
        <v>1417</v>
      </c>
      <c r="E803" s="94" t="s">
        <v>1737</v>
      </c>
      <c r="F803" s="95" t="s">
        <v>1735</v>
      </c>
      <c r="G803" s="96" t="str">
        <f t="shared" si="265"/>
        <v>01-17/0784</v>
      </c>
      <c r="H803" s="97" t="str">
        <f>SUBSTITUTE(фильтр!I800, "про,", "")</f>
        <v xml:space="preserve"> надання, інформації, споживачса, теплової, енергії</v>
      </c>
      <c r="I803" s="1" t="s">
        <v>15</v>
      </c>
      <c r="J803" s="47" t="s">
        <v>124</v>
      </c>
      <c r="K803" s="98" t="str">
        <f t="shared" si="266"/>
        <v>Департамент АПР Сумської ОДА</v>
      </c>
      <c r="L803" s="99" t="e">
        <f t="shared" si="267"/>
        <v>#VALUE!</v>
      </c>
      <c r="M803" s="100"/>
      <c r="N803" s="4" t="s">
        <v>20</v>
      </c>
      <c r="O803" s="4" t="s">
        <v>20</v>
      </c>
    </row>
    <row r="804" spans="1:15" ht="30" x14ac:dyDescent="0.25">
      <c r="A804" s="55" t="s">
        <v>123</v>
      </c>
      <c r="B804" s="24" t="s">
        <v>808</v>
      </c>
      <c r="C804" s="93">
        <f t="shared" ref="C804:C809" si="268">C803+1</f>
        <v>785</v>
      </c>
      <c r="D804" s="65" t="s">
        <v>1417</v>
      </c>
      <c r="E804" s="94" t="s">
        <v>1738</v>
      </c>
      <c r="F804" s="95" t="s">
        <v>1735</v>
      </c>
      <c r="G804" s="96" t="str">
        <f t="shared" si="265"/>
        <v>01-13/0785</v>
      </c>
      <c r="H804" s="97" t="str">
        <f>SUBSTITUTE(фильтр!I801, "про,", "")</f>
        <v xml:space="preserve"> , надання, залу</v>
      </c>
      <c r="I804" s="1" t="s">
        <v>15</v>
      </c>
      <c r="J804" s="47" t="s">
        <v>124</v>
      </c>
      <c r="K804" s="98" t="str">
        <f t="shared" si="266"/>
        <v>Департамент АПР Сумської ОДА</v>
      </c>
      <c r="L804" s="99" t="e">
        <f t="shared" si="267"/>
        <v>#VALUE!</v>
      </c>
      <c r="M804" s="100"/>
      <c r="N804" s="4" t="s">
        <v>20</v>
      </c>
      <c r="O804" s="4" t="s">
        <v>20</v>
      </c>
    </row>
    <row r="805" spans="1:15" ht="45" x14ac:dyDescent="0.25">
      <c r="A805" s="55"/>
      <c r="B805" s="24"/>
      <c r="C805" s="93">
        <f t="shared" si="268"/>
        <v>786</v>
      </c>
      <c r="D805" s="65" t="s">
        <v>1494</v>
      </c>
      <c r="E805" s="94" t="s">
        <v>1739</v>
      </c>
      <c r="F805" s="95">
        <v>43606</v>
      </c>
      <c r="G805" s="64" t="s">
        <v>1740</v>
      </c>
      <c r="H805" s="97" t="str">
        <f>SUBSTITUTE(фильтр!I802, "про,", "")</f>
        <v xml:space="preserve"> підвищення, кваліфікації</v>
      </c>
      <c r="I805" s="1"/>
      <c r="J805" s="47"/>
      <c r="K805" s="98">
        <f t="shared" ref="K805:K810" si="269">J805</f>
        <v>0</v>
      </c>
      <c r="L805" s="99">
        <f t="shared" ref="L805:L810" si="270">F805+1</f>
        <v>43607</v>
      </c>
      <c r="M805" s="100"/>
      <c r="N805" s="4">
        <f>Список!C801</f>
        <v>0</v>
      </c>
      <c r="O805" s="4"/>
    </row>
    <row r="806" spans="1:15" ht="30" x14ac:dyDescent="0.25">
      <c r="A806" s="55"/>
      <c r="B806" s="24"/>
      <c r="C806" s="93">
        <f t="shared" si="268"/>
        <v>787</v>
      </c>
      <c r="D806" s="65" t="s">
        <v>1494</v>
      </c>
      <c r="E806" s="56" t="s">
        <v>1745</v>
      </c>
      <c r="F806" s="95">
        <v>43609</v>
      </c>
      <c r="G806" s="64" t="s">
        <v>1741</v>
      </c>
      <c r="H806" s="97" t="str">
        <f>SUBSTITUTE(фильтр!I803, "про,", "")</f>
        <v>надання, довідки,  зміни, на, 2019, рік</v>
      </c>
      <c r="I806" s="1"/>
      <c r="J806" s="47"/>
      <c r="K806" s="98">
        <f t="shared" si="269"/>
        <v>0</v>
      </c>
      <c r="L806" s="99">
        <f t="shared" si="270"/>
        <v>43610</v>
      </c>
      <c r="M806" s="100"/>
      <c r="N806" s="4">
        <f>Список!C802</f>
        <v>0</v>
      </c>
      <c r="O806" s="4"/>
    </row>
    <row r="807" spans="1:15" ht="45" x14ac:dyDescent="0.25">
      <c r="A807" s="55"/>
      <c r="B807" s="24"/>
      <c r="C807" s="93">
        <f t="shared" si="268"/>
        <v>788</v>
      </c>
      <c r="D807" s="65" t="s">
        <v>1494</v>
      </c>
      <c r="E807" s="56" t="s">
        <v>1742</v>
      </c>
      <c r="F807" s="17" t="s">
        <v>1743</v>
      </c>
      <c r="G807" s="64" t="s">
        <v>1744</v>
      </c>
      <c r="H807" s="97" t="str">
        <f>SUBSTITUTE(фильтр!I804, "про,", "")</f>
        <v xml:space="preserve"> надання, довідки,  зміни, на, 2019, рік</v>
      </c>
      <c r="I807" s="1"/>
      <c r="J807" s="47"/>
      <c r="K807" s="98">
        <f t="shared" si="269"/>
        <v>0</v>
      </c>
      <c r="L807" s="99" t="e">
        <f t="shared" si="270"/>
        <v>#VALUE!</v>
      </c>
      <c r="M807" s="100"/>
      <c r="N807" s="4">
        <f>Список!C803</f>
        <v>0</v>
      </c>
      <c r="O807" s="4"/>
    </row>
    <row r="808" spans="1:15" ht="30" x14ac:dyDescent="0.25">
      <c r="A808" s="55"/>
      <c r="B808" s="24"/>
      <c r="C808" s="93">
        <f t="shared" si="268"/>
        <v>789</v>
      </c>
      <c r="D808" s="65" t="s">
        <v>1494</v>
      </c>
      <c r="E808" s="56" t="s">
        <v>1746</v>
      </c>
      <c r="F808" s="17" t="s">
        <v>1747</v>
      </c>
      <c r="G808" s="64" t="s">
        <v>1748</v>
      </c>
      <c r="H808" s="97" t="str">
        <f>SUBSTITUTE(фильтр!I805, "про,", "")</f>
        <v xml:space="preserve"> надання, довідки,  зміни, на, 2019, рік</v>
      </c>
      <c r="I808" s="1"/>
      <c r="J808" s="47"/>
      <c r="K808" s="98">
        <f t="shared" si="269"/>
        <v>0</v>
      </c>
      <c r="L808" s="99" t="e">
        <f t="shared" si="270"/>
        <v>#VALUE!</v>
      </c>
      <c r="M808" s="100"/>
      <c r="N808" s="4">
        <f>Список!C804</f>
        <v>0</v>
      </c>
      <c r="O808" s="4"/>
    </row>
    <row r="809" spans="1:15" ht="45" x14ac:dyDescent="0.25">
      <c r="A809" s="55"/>
      <c r="B809" s="24"/>
      <c r="C809" s="93">
        <f t="shared" si="268"/>
        <v>790</v>
      </c>
      <c r="D809" s="65" t="s">
        <v>1494</v>
      </c>
      <c r="E809" s="56" t="s">
        <v>1750</v>
      </c>
      <c r="F809" s="17">
        <v>43613</v>
      </c>
      <c r="G809" s="64" t="s">
        <v>1749</v>
      </c>
      <c r="H809" s="97" t="str">
        <f>SUBSTITUTE(фильтр!I806, "про,", "")</f>
        <v xml:space="preserve"> участь, у, заходах</v>
      </c>
      <c r="I809" s="1"/>
      <c r="J809" s="47"/>
      <c r="K809" s="98">
        <f t="shared" si="269"/>
        <v>0</v>
      </c>
      <c r="L809" s="99">
        <f t="shared" si="270"/>
        <v>43614</v>
      </c>
      <c r="M809" s="100"/>
      <c r="N809" s="4">
        <f>Список!C805</f>
        <v>0</v>
      </c>
      <c r="O809" s="4"/>
    </row>
    <row r="810" spans="1:15" ht="75" x14ac:dyDescent="0.25">
      <c r="A810" s="55"/>
      <c r="B810" s="24"/>
      <c r="C810" s="93">
        <f>C808+1</f>
        <v>790</v>
      </c>
      <c r="D810" s="65" t="s">
        <v>1494</v>
      </c>
      <c r="E810" s="56" t="s">
        <v>1751</v>
      </c>
      <c r="F810" s="17">
        <v>43613</v>
      </c>
      <c r="G810" s="64" t="s">
        <v>1752</v>
      </c>
      <c r="H810" s="97" t="str">
        <f>SUBSTITUTE(фильтр!I806, "про,", "")</f>
        <v xml:space="preserve"> участь, у, заходах</v>
      </c>
      <c r="I810" s="1"/>
      <c r="J810" s="47"/>
      <c r="K810" s="98">
        <f t="shared" si="269"/>
        <v>0</v>
      </c>
      <c r="L810" s="99">
        <f t="shared" si="270"/>
        <v>43614</v>
      </c>
      <c r="M810" s="100"/>
      <c r="N810" s="4">
        <f>Список!C805</f>
        <v>0</v>
      </c>
      <c r="O810" s="4"/>
    </row>
    <row r="811" spans="1:15" ht="30" x14ac:dyDescent="0.25">
      <c r="A811" s="55" t="s">
        <v>123</v>
      </c>
      <c r="B811" s="24" t="s">
        <v>809</v>
      </c>
      <c r="C811" s="93">
        <f>C804+1</f>
        <v>786</v>
      </c>
      <c r="D811" s="65" t="s">
        <v>1417</v>
      </c>
      <c r="E811" s="56" t="s">
        <v>1726</v>
      </c>
      <c r="F811" s="17" t="s">
        <v>1755</v>
      </c>
      <c r="G811" s="96" t="str">
        <f t="shared" si="265"/>
        <v>01-13/0786</v>
      </c>
      <c r="H811" s="97" t="str">
        <f>SUBSTITUTE(фильтр!I802, "про,", "")</f>
        <v xml:space="preserve"> підвищення, кваліфікації</v>
      </c>
      <c r="I811" s="1" t="s">
        <v>15</v>
      </c>
      <c r="J811" s="47" t="s">
        <v>124</v>
      </c>
      <c r="K811" s="98" t="str">
        <f t="shared" si="266"/>
        <v>Департамент АПР Сумської ОДА</v>
      </c>
      <c r="L811" s="99" t="e">
        <f t="shared" si="267"/>
        <v>#VALUE!</v>
      </c>
      <c r="M811" s="100"/>
      <c r="N811" s="4" t="s">
        <v>20</v>
      </c>
      <c r="O811" s="4" t="s">
        <v>20</v>
      </c>
    </row>
    <row r="812" spans="1:15" ht="30" x14ac:dyDescent="0.25">
      <c r="A812" s="55" t="s">
        <v>23</v>
      </c>
      <c r="B812" s="24" t="s">
        <v>810</v>
      </c>
      <c r="C812" s="93">
        <f>C811+1</f>
        <v>787</v>
      </c>
      <c r="D812" s="65" t="s">
        <v>1417</v>
      </c>
      <c r="E812" s="56" t="s">
        <v>1753</v>
      </c>
      <c r="F812" s="17" t="s">
        <v>1755</v>
      </c>
      <c r="G812" s="96" t="str">
        <f t="shared" si="265"/>
        <v>01-16/0787</v>
      </c>
      <c r="H812" s="97" t="str">
        <f>SUBSTITUTE(фильтр!I803, "про,", "")</f>
        <v>надання, довідки,  зміни, на, 2019, рік</v>
      </c>
      <c r="I812" s="1" t="s">
        <v>15</v>
      </c>
      <c r="J812" s="47" t="s">
        <v>124</v>
      </c>
      <c r="K812" s="98" t="str">
        <f t="shared" si="266"/>
        <v>Департамент АПР Сумської ОДА</v>
      </c>
      <c r="L812" s="99" t="e">
        <f t="shared" si="267"/>
        <v>#VALUE!</v>
      </c>
      <c r="M812" s="100"/>
      <c r="N812" s="4" t="s">
        <v>20</v>
      </c>
      <c r="O812" s="4" t="s">
        <v>20</v>
      </c>
    </row>
    <row r="813" spans="1:15" ht="30" x14ac:dyDescent="0.25">
      <c r="A813" s="55" t="s">
        <v>23</v>
      </c>
      <c r="B813" s="24" t="s">
        <v>811</v>
      </c>
      <c r="C813" s="93">
        <f>C812+1</f>
        <v>788</v>
      </c>
      <c r="D813" s="65" t="s">
        <v>1417</v>
      </c>
      <c r="E813" s="56" t="s">
        <v>1754</v>
      </c>
      <c r="F813" s="17" t="s">
        <v>1755</v>
      </c>
      <c r="G813" s="96" t="str">
        <f t="shared" si="265"/>
        <v>01-16/0788</v>
      </c>
      <c r="H813" s="97" t="str">
        <f>SUBSTITUTE(фильтр!I804, "про,", "")</f>
        <v xml:space="preserve"> надання, довідки,  зміни, на, 2019, рік</v>
      </c>
      <c r="I813" s="1" t="s">
        <v>15</v>
      </c>
      <c r="J813" s="47" t="s">
        <v>124</v>
      </c>
      <c r="K813" s="98" t="str">
        <f t="shared" si="266"/>
        <v>Департамент АПР Сумської ОДА</v>
      </c>
      <c r="L813" s="99" t="e">
        <f t="shared" si="267"/>
        <v>#VALUE!</v>
      </c>
      <c r="M813" s="100"/>
      <c r="N813" s="4" t="s">
        <v>20</v>
      </c>
      <c r="O813" s="4" t="s">
        <v>20</v>
      </c>
    </row>
    <row r="814" spans="1:15" ht="30" x14ac:dyDescent="0.25">
      <c r="A814" s="55" t="s">
        <v>23</v>
      </c>
      <c r="B814" s="24" t="s">
        <v>812</v>
      </c>
      <c r="C814" s="93">
        <f>C813+1</f>
        <v>789</v>
      </c>
      <c r="D814" s="65" t="s">
        <v>1417</v>
      </c>
      <c r="E814" s="56" t="s">
        <v>1754</v>
      </c>
      <c r="F814" s="17" t="s">
        <v>1755</v>
      </c>
      <c r="G814" s="96" t="str">
        <f t="shared" si="265"/>
        <v>01-16/0789</v>
      </c>
      <c r="H814" s="97" t="str">
        <f>SUBSTITUTE(фильтр!I805, "про,", "")</f>
        <v xml:space="preserve"> надання, довідки,  зміни, на, 2019, рік</v>
      </c>
      <c r="I814" s="1" t="s">
        <v>15</v>
      </c>
      <c r="J814" s="47" t="s">
        <v>124</v>
      </c>
      <c r="K814" s="98" t="str">
        <f t="shared" si="266"/>
        <v>Департамент АПР Сумської ОДА</v>
      </c>
      <c r="L814" s="99" t="e">
        <f t="shared" si="267"/>
        <v>#VALUE!</v>
      </c>
      <c r="M814" s="100"/>
      <c r="N814" s="4" t="s">
        <v>20</v>
      </c>
      <c r="O814" s="4" t="s">
        <v>20</v>
      </c>
    </row>
    <row r="815" spans="1:15" ht="30" x14ac:dyDescent="0.25">
      <c r="A815" s="55" t="s">
        <v>287</v>
      </c>
      <c r="B815" s="24" t="s">
        <v>813</v>
      </c>
      <c r="C815" s="93">
        <f>C814+1</f>
        <v>790</v>
      </c>
      <c r="D815" s="65" t="s">
        <v>1417</v>
      </c>
      <c r="E815" s="56" t="s">
        <v>1707</v>
      </c>
      <c r="F815" s="17" t="s">
        <v>1755</v>
      </c>
      <c r="G815" s="96" t="str">
        <f t="shared" si="265"/>
        <v>01-15/0790</v>
      </c>
      <c r="H815" s="97" t="str">
        <f>SUBSTITUTE(фильтр!I806, "про,", "")</f>
        <v xml:space="preserve"> участь, у, заходах</v>
      </c>
      <c r="I815" s="1" t="s">
        <v>15</v>
      </c>
      <c r="J815" s="47" t="s">
        <v>124</v>
      </c>
      <c r="K815" s="98" t="str">
        <f t="shared" si="266"/>
        <v>Департамент АПР Сумської ОДА</v>
      </c>
      <c r="L815" s="99" t="e">
        <f t="shared" si="267"/>
        <v>#VALUE!</v>
      </c>
      <c r="M815" s="100"/>
      <c r="N815" s="4" t="s">
        <v>20</v>
      </c>
      <c r="O815" s="4" t="s">
        <v>20</v>
      </c>
    </row>
    <row r="816" spans="1:15" ht="60" x14ac:dyDescent="0.25">
      <c r="A816" s="55" t="s">
        <v>23</v>
      </c>
      <c r="B816" s="24" t="s">
        <v>814</v>
      </c>
      <c r="C816" s="93">
        <f t="shared" si="264"/>
        <v>791</v>
      </c>
      <c r="D816" s="65" t="s">
        <v>1417</v>
      </c>
      <c r="E816" s="56" t="s">
        <v>1757</v>
      </c>
      <c r="F816" s="17" t="s">
        <v>1756</v>
      </c>
      <c r="G816" s="96" t="str">
        <f t="shared" si="265"/>
        <v>01-16/0791</v>
      </c>
      <c r="H816" s="97" t="str">
        <f>SUBSTITUTE(фильтр!I807, "про,", "")</f>
        <v xml:space="preserve"> перерахування, коштів, із, загального, бюджету, обласного, фонду</v>
      </c>
      <c r="I816" s="1" t="s">
        <v>15</v>
      </c>
      <c r="J816" s="47" t="s">
        <v>124</v>
      </c>
      <c r="K816" s="98" t="str">
        <f t="shared" si="266"/>
        <v>Департамент АПР Сумської ОДА</v>
      </c>
      <c r="L816" s="99" t="e">
        <f t="shared" si="267"/>
        <v>#VALUE!</v>
      </c>
      <c r="M816" s="100"/>
      <c r="N816" s="4" t="s">
        <v>20</v>
      </c>
      <c r="O816" s="4" t="s">
        <v>20</v>
      </c>
    </row>
    <row r="817" spans="1:15" ht="30" x14ac:dyDescent="0.25">
      <c r="A817" s="55" t="s">
        <v>23</v>
      </c>
      <c r="B817" s="24" t="s">
        <v>815</v>
      </c>
      <c r="C817" s="93">
        <f t="shared" si="264"/>
        <v>792</v>
      </c>
      <c r="D817" s="65" t="s">
        <v>1417</v>
      </c>
      <c r="E817" s="94" t="s">
        <v>1666</v>
      </c>
      <c r="F817" s="17" t="s">
        <v>1756</v>
      </c>
      <c r="G817" s="96" t="str">
        <f t="shared" si="265"/>
        <v>01-16/0792</v>
      </c>
      <c r="H817" s="97" t="str">
        <f>SUBSTITUTE(фильтр!I808, "про,", "")</f>
        <v xml:space="preserve"> погодження, кандидатури</v>
      </c>
      <c r="I817" s="1" t="s">
        <v>15</v>
      </c>
      <c r="J817" s="47" t="s">
        <v>124</v>
      </c>
      <c r="K817" s="98" t="str">
        <f t="shared" si="266"/>
        <v>Департамент АПР Сумської ОДА</v>
      </c>
      <c r="L817" s="99" t="e">
        <f t="shared" si="267"/>
        <v>#VALUE!</v>
      </c>
      <c r="M817" s="100"/>
      <c r="N817" s="4" t="s">
        <v>20</v>
      </c>
      <c r="O817" s="4" t="s">
        <v>20</v>
      </c>
    </row>
    <row r="818" spans="1:15" ht="30" x14ac:dyDescent="0.25">
      <c r="A818" s="55" t="s">
        <v>23</v>
      </c>
      <c r="B818" s="24" t="s">
        <v>816</v>
      </c>
      <c r="C818" s="93">
        <f t="shared" si="264"/>
        <v>793</v>
      </c>
      <c r="D818" s="65" t="s">
        <v>1417</v>
      </c>
      <c r="E818" s="56" t="s">
        <v>1428</v>
      </c>
      <c r="F818" s="17" t="s">
        <v>1756</v>
      </c>
      <c r="G818" s="96" t="str">
        <f t="shared" si="265"/>
        <v>01-16/0793</v>
      </c>
      <c r="H818" s="97" t="str">
        <f>SUBSTITUTE(фильтр!I809, "про,", "")</f>
        <v xml:space="preserve"> визначення, державних, інтересів</v>
      </c>
      <c r="I818" s="1" t="s">
        <v>15</v>
      </c>
      <c r="J818" s="47" t="s">
        <v>124</v>
      </c>
      <c r="K818" s="98" t="str">
        <f t="shared" si="266"/>
        <v>Департамент АПР Сумської ОДА</v>
      </c>
      <c r="L818" s="99" t="e">
        <f t="shared" si="267"/>
        <v>#VALUE!</v>
      </c>
      <c r="M818" s="100"/>
      <c r="N818" s="4" t="s">
        <v>20</v>
      </c>
      <c r="O818" s="4" t="s">
        <v>20</v>
      </c>
    </row>
    <row r="819" spans="1:15" ht="30" x14ac:dyDescent="0.25">
      <c r="A819" s="55" t="s">
        <v>24</v>
      </c>
      <c r="B819" s="24" t="s">
        <v>817</v>
      </c>
      <c r="C819" s="93">
        <f t="shared" si="264"/>
        <v>794</v>
      </c>
      <c r="D819" s="65" t="s">
        <v>1417</v>
      </c>
      <c r="E819" s="56" t="s">
        <v>1191</v>
      </c>
      <c r="F819" s="17" t="s">
        <v>1756</v>
      </c>
      <c r="G819" s="96" t="str">
        <f t="shared" si="265"/>
        <v>01-19/0794</v>
      </c>
      <c r="H819" s="97" t="str">
        <f>SUBSTITUTE(фильтр!I810, "про,", "")</f>
        <v xml:space="preserve"> надання, інформації</v>
      </c>
      <c r="I819" s="1" t="s">
        <v>15</v>
      </c>
      <c r="J819" s="47" t="s">
        <v>124</v>
      </c>
      <c r="K819" s="98" t="str">
        <f t="shared" si="266"/>
        <v>Департамент АПР Сумської ОДА</v>
      </c>
      <c r="L819" s="99" t="e">
        <f t="shared" si="267"/>
        <v>#VALUE!</v>
      </c>
      <c r="M819" s="100"/>
      <c r="N819" s="4" t="s">
        <v>20</v>
      </c>
      <c r="O819" s="4" t="s">
        <v>20</v>
      </c>
    </row>
    <row r="820" spans="1:15" ht="30" x14ac:dyDescent="0.25">
      <c r="A820" s="55" t="s">
        <v>23</v>
      </c>
      <c r="B820" s="24" t="s">
        <v>818</v>
      </c>
      <c r="C820" s="93">
        <f t="shared" si="264"/>
        <v>795</v>
      </c>
      <c r="D820" s="65" t="s">
        <v>1417</v>
      </c>
      <c r="E820" s="56" t="s">
        <v>1428</v>
      </c>
      <c r="F820" s="17" t="s">
        <v>1756</v>
      </c>
      <c r="G820" s="96" t="str">
        <f t="shared" si="265"/>
        <v>01-16/0795</v>
      </c>
      <c r="H820" s="97" t="str">
        <f>SUBSTITUTE(фильтр!I811, "про,", "")</f>
        <v xml:space="preserve"> визначення, державних, інтересів</v>
      </c>
      <c r="I820" s="1" t="s">
        <v>15</v>
      </c>
      <c r="J820" s="47" t="s">
        <v>124</v>
      </c>
      <c r="K820" s="98" t="str">
        <f t="shared" si="266"/>
        <v>Департамент АПР Сумської ОДА</v>
      </c>
      <c r="L820" s="99" t="e">
        <f t="shared" si="267"/>
        <v>#VALUE!</v>
      </c>
      <c r="M820" s="100"/>
      <c r="N820" s="4" t="s">
        <v>20</v>
      </c>
      <c r="O820" s="4" t="s">
        <v>20</v>
      </c>
    </row>
    <row r="821" spans="1:15" ht="30" x14ac:dyDescent="0.25">
      <c r="A821" s="55" t="s">
        <v>1186</v>
      </c>
      <c r="B821" s="24" t="s">
        <v>819</v>
      </c>
      <c r="C821" s="93">
        <f t="shared" si="264"/>
        <v>796</v>
      </c>
      <c r="D821" s="65" t="s">
        <v>1417</v>
      </c>
      <c r="E821" s="56" t="s">
        <v>1421</v>
      </c>
      <c r="F821" s="17" t="s">
        <v>1756</v>
      </c>
      <c r="G821" s="96" t="str">
        <f t="shared" si="265"/>
        <v>01-11/0796</v>
      </c>
      <c r="H821" s="97" t="str">
        <f>SUBSTITUTE(фильтр!I812, "про,", "")</f>
        <v xml:space="preserve"> резонансні, події</v>
      </c>
      <c r="I821" s="1" t="s">
        <v>15</v>
      </c>
      <c r="J821" s="47" t="s">
        <v>124</v>
      </c>
      <c r="K821" s="98" t="str">
        <f t="shared" si="266"/>
        <v>Департамент АПР Сумської ОДА</v>
      </c>
      <c r="L821" s="99" t="e">
        <f t="shared" si="267"/>
        <v>#VALUE!</v>
      </c>
      <c r="M821" s="100"/>
      <c r="N821" s="4" t="s">
        <v>20</v>
      </c>
      <c r="O821" s="4" t="s">
        <v>20</v>
      </c>
    </row>
    <row r="822" spans="1:15" ht="30" x14ac:dyDescent="0.25">
      <c r="A822" s="55" t="s">
        <v>23</v>
      </c>
      <c r="B822" s="24" t="s">
        <v>820</v>
      </c>
      <c r="C822" s="93">
        <f t="shared" si="264"/>
        <v>797</v>
      </c>
      <c r="D822" s="65" t="s">
        <v>1417</v>
      </c>
      <c r="E822" s="56" t="s">
        <v>1758</v>
      </c>
      <c r="F822" s="17" t="s">
        <v>1756</v>
      </c>
      <c r="G822" s="96" t="str">
        <f t="shared" si="265"/>
        <v>01-16/0797</v>
      </c>
      <c r="H822" s="97" t="str">
        <f>SUBSTITUTE(фильтр!I813, "про,", "")</f>
        <v>упорядоченя, обліку, юридичних, осіб</v>
      </c>
      <c r="I822" s="1" t="s">
        <v>15</v>
      </c>
      <c r="J822" s="47" t="s">
        <v>124</v>
      </c>
      <c r="K822" s="98" t="str">
        <f t="shared" si="266"/>
        <v>Департамент АПР Сумської ОДА</v>
      </c>
      <c r="L822" s="99" t="e">
        <f t="shared" si="267"/>
        <v>#VALUE!</v>
      </c>
      <c r="M822" s="100"/>
      <c r="N822" s="4" t="s">
        <v>20</v>
      </c>
      <c r="O822" s="4" t="s">
        <v>20</v>
      </c>
    </row>
    <row r="823" spans="1:15" ht="30" x14ac:dyDescent="0.25">
      <c r="A823" s="55" t="s">
        <v>1186</v>
      </c>
      <c r="B823" s="24" t="s">
        <v>821</v>
      </c>
      <c r="C823" s="93">
        <f t="shared" si="264"/>
        <v>798</v>
      </c>
      <c r="D823" s="65" t="s">
        <v>1417</v>
      </c>
      <c r="E823" s="56" t="s">
        <v>1191</v>
      </c>
      <c r="F823" s="17" t="s">
        <v>1756</v>
      </c>
      <c r="G823" s="96" t="str">
        <f t="shared" si="265"/>
        <v>01-11/0798</v>
      </c>
      <c r="H823" s="97" t="str">
        <f>SUBSTITUTE(фильтр!I814, "про,", "")</f>
        <v xml:space="preserve"> надання, інформації</v>
      </c>
      <c r="I823" s="1" t="s">
        <v>15</v>
      </c>
      <c r="J823" s="47" t="s">
        <v>124</v>
      </c>
      <c r="K823" s="98" t="str">
        <f t="shared" si="266"/>
        <v>Департамент АПР Сумської ОДА</v>
      </c>
      <c r="L823" s="99" t="e">
        <f t="shared" si="267"/>
        <v>#VALUE!</v>
      </c>
      <c r="M823" s="100"/>
      <c r="N823" s="4" t="s">
        <v>20</v>
      </c>
      <c r="O823" s="4" t="s">
        <v>20</v>
      </c>
    </row>
    <row r="824" spans="1:15" ht="30" x14ac:dyDescent="0.25">
      <c r="A824" s="55" t="s">
        <v>23</v>
      </c>
      <c r="B824" s="24" t="s">
        <v>822</v>
      </c>
      <c r="C824" s="93">
        <f t="shared" si="264"/>
        <v>799</v>
      </c>
      <c r="D824" s="65" t="s">
        <v>1417</v>
      </c>
      <c r="E824" s="56" t="s">
        <v>1759</v>
      </c>
      <c r="F824" s="17" t="s">
        <v>1756</v>
      </c>
      <c r="G824" s="96" t="str">
        <f t="shared" si="265"/>
        <v>01-16/0799</v>
      </c>
      <c r="H824" s="97" t="str">
        <f>SUBSTITUTE(фильтр!I815, "про,", "")</f>
        <v xml:space="preserve"> реєстрацію, наказів</v>
      </c>
      <c r="I824" s="1" t="s">
        <v>15</v>
      </c>
      <c r="J824" s="47" t="s">
        <v>124</v>
      </c>
      <c r="K824" s="98" t="str">
        <f t="shared" si="266"/>
        <v>Департамент АПР Сумської ОДА</v>
      </c>
      <c r="L824" s="99" t="e">
        <f t="shared" si="267"/>
        <v>#VALUE!</v>
      </c>
      <c r="M824" s="100"/>
      <c r="N824" s="4" t="s">
        <v>20</v>
      </c>
      <c r="O824" s="4" t="s">
        <v>20</v>
      </c>
    </row>
    <row r="825" spans="1:15" ht="30" x14ac:dyDescent="0.25">
      <c r="A825" s="55" t="s">
        <v>23</v>
      </c>
      <c r="B825" s="24" t="s">
        <v>823</v>
      </c>
      <c r="C825" s="93">
        <f t="shared" si="264"/>
        <v>800</v>
      </c>
      <c r="D825" s="65" t="s">
        <v>1417</v>
      </c>
      <c r="E825" s="56" t="s">
        <v>1759</v>
      </c>
      <c r="F825" s="17" t="s">
        <v>1756</v>
      </c>
      <c r="G825" s="96" t="str">
        <f t="shared" si="265"/>
        <v>01-16/0800</v>
      </c>
      <c r="H825" s="97" t="str">
        <f>SUBSTITUTE(фильтр!I816, "про,", "")</f>
        <v xml:space="preserve"> реєстрацію, наказів</v>
      </c>
      <c r="I825" s="1" t="s">
        <v>15</v>
      </c>
      <c r="J825" s="47" t="s">
        <v>124</v>
      </c>
      <c r="K825" s="98" t="str">
        <f t="shared" si="266"/>
        <v>Департамент АПР Сумської ОДА</v>
      </c>
      <c r="L825" s="99" t="e">
        <f t="shared" si="267"/>
        <v>#VALUE!</v>
      </c>
      <c r="M825" s="100"/>
      <c r="N825" s="4" t="s">
        <v>20</v>
      </c>
      <c r="O825" s="4" t="s">
        <v>20</v>
      </c>
    </row>
    <row r="826" spans="1:15" ht="30" x14ac:dyDescent="0.25">
      <c r="A826" s="55" t="s">
        <v>1186</v>
      </c>
      <c r="B826" s="24" t="s">
        <v>824</v>
      </c>
      <c r="C826" s="93">
        <f t="shared" si="264"/>
        <v>801</v>
      </c>
      <c r="D826" s="65" t="s">
        <v>1417</v>
      </c>
      <c r="E826" s="56" t="s">
        <v>1760</v>
      </c>
      <c r="F826" s="17" t="s">
        <v>1756</v>
      </c>
      <c r="G826" s="96" t="str">
        <f t="shared" si="265"/>
        <v>01-11/0801</v>
      </c>
      <c r="H826" s="97" t="str">
        <f>SUBSTITUTE(фильтр!I817, "про,", "")</f>
        <v xml:space="preserve"> Заходи, проведення, Дня, охорони, праці</v>
      </c>
      <c r="I826" s="1" t="s">
        <v>15</v>
      </c>
      <c r="J826" s="47" t="s">
        <v>124</v>
      </c>
      <c r="K826" s="98" t="str">
        <f t="shared" si="266"/>
        <v>Департамент АПР Сумської ОДА</v>
      </c>
      <c r="L826" s="99" t="e">
        <f t="shared" si="267"/>
        <v>#VALUE!</v>
      </c>
      <c r="M826" s="100"/>
      <c r="N826" s="4" t="s">
        <v>20</v>
      </c>
      <c r="O826" s="4" t="s">
        <v>20</v>
      </c>
    </row>
    <row r="827" spans="1:15" ht="45" x14ac:dyDescent="0.25">
      <c r="A827" s="55" t="s">
        <v>123</v>
      </c>
      <c r="B827" s="24" t="s">
        <v>825</v>
      </c>
      <c r="C827" s="93">
        <f t="shared" si="264"/>
        <v>802</v>
      </c>
      <c r="D827" s="65" t="s">
        <v>1417</v>
      </c>
      <c r="E827" s="56" t="s">
        <v>1761</v>
      </c>
      <c r="F827" s="17" t="s">
        <v>1756</v>
      </c>
      <c r="G827" s="96" t="str">
        <f t="shared" si="265"/>
        <v>01-13/0802</v>
      </c>
      <c r="H827" s="97" t="str">
        <f>SUBSTITUTE(фильтр!I818, "про,", "")</f>
        <v xml:space="preserve"> перебування, заступника, , Міністра, МАПУ</v>
      </c>
      <c r="I827" s="1" t="s">
        <v>15</v>
      </c>
      <c r="J827" s="47" t="s">
        <v>124</v>
      </c>
      <c r="K827" s="98" t="str">
        <f t="shared" si="266"/>
        <v>Департамент АПР Сумської ОДА</v>
      </c>
      <c r="L827" s="99" t="e">
        <f t="shared" si="267"/>
        <v>#VALUE!</v>
      </c>
      <c r="M827" s="100"/>
      <c r="N827" s="4" t="s">
        <v>20</v>
      </c>
      <c r="O827" s="4" t="s">
        <v>20</v>
      </c>
    </row>
    <row r="828" spans="1:15" ht="30" x14ac:dyDescent="0.25">
      <c r="A828" s="55" t="s">
        <v>122</v>
      </c>
      <c r="B828" s="24" t="s">
        <v>826</v>
      </c>
      <c r="C828" s="93">
        <f t="shared" si="264"/>
        <v>803</v>
      </c>
      <c r="D828" s="65" t="s">
        <v>1417</v>
      </c>
      <c r="E828" s="56" t="s">
        <v>1762</v>
      </c>
      <c r="F828" s="17" t="s">
        <v>1764</v>
      </c>
      <c r="G828" s="96" t="str">
        <f t="shared" si="265"/>
        <v>01-18/0803</v>
      </c>
      <c r="H828" s="97" t="str">
        <f>SUBSTITUTE(фильтр!I819, "про,", "")</f>
        <v xml:space="preserve"> наявність, жита</v>
      </c>
      <c r="I828" s="1" t="s">
        <v>15</v>
      </c>
      <c r="J828" s="47" t="s">
        <v>124</v>
      </c>
      <c r="K828" s="98" t="str">
        <f t="shared" si="266"/>
        <v>Департамент АПР Сумської ОДА</v>
      </c>
      <c r="L828" s="99" t="e">
        <f t="shared" si="267"/>
        <v>#VALUE!</v>
      </c>
      <c r="M828" s="100"/>
      <c r="N828" s="4" t="s">
        <v>20</v>
      </c>
      <c r="O828" s="4" t="s">
        <v>20</v>
      </c>
    </row>
    <row r="829" spans="1:15" ht="30" x14ac:dyDescent="0.25">
      <c r="A829" s="55" t="s">
        <v>23</v>
      </c>
      <c r="B829" s="24" t="s">
        <v>827</v>
      </c>
      <c r="C829" s="93">
        <f t="shared" si="264"/>
        <v>804</v>
      </c>
      <c r="D829" s="65" t="s">
        <v>1417</v>
      </c>
      <c r="E829" s="56" t="s">
        <v>1599</v>
      </c>
      <c r="F829" s="17" t="s">
        <v>1764</v>
      </c>
      <c r="G829" s="96" t="str">
        <f t="shared" si="265"/>
        <v>01-16/0804</v>
      </c>
      <c r="H829" s="97" t="str">
        <f>SUBSTITUTE(фильтр!I820, "про,", "")</f>
        <v xml:space="preserve"> відновлення, відшкодованої, суми</v>
      </c>
      <c r="I829" s="1" t="s">
        <v>15</v>
      </c>
      <c r="J829" s="47" t="s">
        <v>124</v>
      </c>
      <c r="K829" s="98" t="str">
        <f t="shared" si="266"/>
        <v>Департамент АПР Сумської ОДА</v>
      </c>
      <c r="L829" s="99" t="e">
        <f t="shared" si="267"/>
        <v>#VALUE!</v>
      </c>
      <c r="M829" s="100"/>
      <c r="N829" s="4" t="s">
        <v>20</v>
      </c>
      <c r="O829" s="4" t="s">
        <v>20</v>
      </c>
    </row>
    <row r="830" spans="1:15" ht="30" x14ac:dyDescent="0.25">
      <c r="A830" s="55" t="s">
        <v>122</v>
      </c>
      <c r="B830" s="24" t="s">
        <v>828</v>
      </c>
      <c r="C830" s="93">
        <f t="shared" si="264"/>
        <v>805</v>
      </c>
      <c r="D830" s="65" t="s">
        <v>1417</v>
      </c>
      <c r="E830" s="56" t="s">
        <v>1763</v>
      </c>
      <c r="F830" s="17" t="s">
        <v>1764</v>
      </c>
      <c r="G830" s="96" t="str">
        <f t="shared" si="265"/>
        <v>01-18/0805</v>
      </c>
      <c r="H830" s="97" t="str">
        <f>SUBSTITUTE(фильтр!I821, "про,", "")</f>
        <v>Про, надання, нформації</v>
      </c>
      <c r="I830" s="1" t="s">
        <v>15</v>
      </c>
      <c r="J830" s="47" t="s">
        <v>124</v>
      </c>
      <c r="K830" s="98" t="str">
        <f t="shared" si="266"/>
        <v>Департамент АПР Сумської ОДА</v>
      </c>
      <c r="L830" s="99" t="e">
        <f t="shared" si="267"/>
        <v>#VALUE!</v>
      </c>
      <c r="M830" s="100"/>
      <c r="N830" s="4" t="s">
        <v>20</v>
      </c>
      <c r="O830" s="4" t="s">
        <v>20</v>
      </c>
    </row>
    <row r="831" spans="1:15" ht="30" x14ac:dyDescent="0.25">
      <c r="A831" s="55" t="s">
        <v>1186</v>
      </c>
      <c r="B831" s="24" t="s">
        <v>829</v>
      </c>
      <c r="C831" s="93">
        <f t="shared" si="264"/>
        <v>806</v>
      </c>
      <c r="D831" s="65" t="s">
        <v>1417</v>
      </c>
      <c r="E831" s="56" t="s">
        <v>1765</v>
      </c>
      <c r="F831" s="17" t="s">
        <v>1764</v>
      </c>
      <c r="G831" s="96" t="str">
        <f t="shared" si="265"/>
        <v>01-11/0806</v>
      </c>
      <c r="H831" s="97" t="str">
        <f>SUBSTITUTE(фильтр!I822, "про,", "")</f>
        <v>Про, цучасть, у, робочої, зустрічі</v>
      </c>
      <c r="I831" s="1" t="s">
        <v>15</v>
      </c>
      <c r="J831" s="47" t="s">
        <v>124</v>
      </c>
      <c r="K831" s="98" t="str">
        <f t="shared" si="266"/>
        <v>Департамент АПР Сумської ОДА</v>
      </c>
      <c r="L831" s="99" t="e">
        <f t="shared" si="267"/>
        <v>#VALUE!</v>
      </c>
      <c r="M831" s="100"/>
      <c r="N831" s="4" t="s">
        <v>20</v>
      </c>
      <c r="O831" s="4" t="s">
        <v>20</v>
      </c>
    </row>
    <row r="832" spans="1:15" ht="30" x14ac:dyDescent="0.25">
      <c r="A832" s="55" t="s">
        <v>287</v>
      </c>
      <c r="B832" s="24" t="s">
        <v>830</v>
      </c>
      <c r="C832" s="93">
        <f t="shared" si="264"/>
        <v>807</v>
      </c>
      <c r="D832" s="65" t="s">
        <v>1417</v>
      </c>
      <c r="E832" s="56" t="s">
        <v>1766</v>
      </c>
      <c r="F832" s="17" t="s">
        <v>1764</v>
      </c>
      <c r="G832" s="96" t="str">
        <f t="shared" si="265"/>
        <v>01-15/0807</v>
      </c>
      <c r="H832" s="97" t="str">
        <f>SUBSTITUTE(фильтр!I823, "про,", "")</f>
        <v>Про, заходи, з, охорони, праці</v>
      </c>
      <c r="I832" s="1" t="s">
        <v>15</v>
      </c>
      <c r="J832" s="47" t="s">
        <v>124</v>
      </c>
      <c r="K832" s="98" t="str">
        <f t="shared" si="266"/>
        <v>Департамент АПР Сумської ОДА</v>
      </c>
      <c r="L832" s="99" t="e">
        <f t="shared" si="267"/>
        <v>#VALUE!</v>
      </c>
      <c r="M832" s="100"/>
      <c r="N832" s="4" t="s">
        <v>20</v>
      </c>
      <c r="O832" s="4" t="s">
        <v>20</v>
      </c>
    </row>
    <row r="833" spans="1:15" ht="30" x14ac:dyDescent="0.25">
      <c r="A833" s="55" t="s">
        <v>122</v>
      </c>
      <c r="B833" s="24" t="s">
        <v>831</v>
      </c>
      <c r="C833" s="93">
        <f t="shared" si="264"/>
        <v>808</v>
      </c>
      <c r="D833" s="65" t="s">
        <v>1417</v>
      </c>
      <c r="E833" s="56" t="s">
        <v>1767</v>
      </c>
      <c r="F833" s="17" t="s">
        <v>1764</v>
      </c>
      <c r="G833" s="96" t="str">
        <f t="shared" si="265"/>
        <v>01-18/0808</v>
      </c>
      <c r="H833" s="97" t="str">
        <f>SUBSTITUTE(фильтр!I824, "про,", "")</f>
        <v>Про, проведення, , Дня, охорони, праці</v>
      </c>
      <c r="I833" s="1" t="s">
        <v>15</v>
      </c>
      <c r="J833" s="47" t="s">
        <v>124</v>
      </c>
      <c r="K833" s="98" t="str">
        <f t="shared" si="266"/>
        <v>Департамент АПР Сумської ОДА</v>
      </c>
      <c r="L833" s="99" t="e">
        <f t="shared" si="267"/>
        <v>#VALUE!</v>
      </c>
      <c r="M833" s="100"/>
      <c r="N833" s="4" t="s">
        <v>20</v>
      </c>
      <c r="O833" s="4" t="s">
        <v>20</v>
      </c>
    </row>
    <row r="834" spans="1:15" ht="30" x14ac:dyDescent="0.25">
      <c r="A834" s="55" t="s">
        <v>1186</v>
      </c>
      <c r="B834" s="24" t="s">
        <v>832</v>
      </c>
      <c r="C834" s="93">
        <f t="shared" si="264"/>
        <v>809</v>
      </c>
      <c r="D834" s="65" t="s">
        <v>1417</v>
      </c>
      <c r="E834" s="56" t="s">
        <v>1674</v>
      </c>
      <c r="F834" s="17" t="s">
        <v>1764</v>
      </c>
      <c r="G834" s="96" t="str">
        <f t="shared" si="265"/>
        <v>01-11/0809</v>
      </c>
      <c r="H834" s="97" t="str">
        <f>SUBSTITUTE(фильтр!I825, "про,", "")</f>
        <v>роботи, конкурсних, комісій</v>
      </c>
      <c r="I834" s="1" t="s">
        <v>15</v>
      </c>
      <c r="J834" s="47" t="s">
        <v>124</v>
      </c>
      <c r="K834" s="98" t="str">
        <f t="shared" si="266"/>
        <v>Департамент АПР Сумської ОДА</v>
      </c>
      <c r="L834" s="99" t="e">
        <f t="shared" si="267"/>
        <v>#VALUE!</v>
      </c>
      <c r="M834" s="100"/>
      <c r="N834" s="4" t="s">
        <v>20</v>
      </c>
      <c r="O834" s="4" t="s">
        <v>20</v>
      </c>
    </row>
    <row r="835" spans="1:15" ht="30" x14ac:dyDescent="0.25">
      <c r="A835" s="55" t="s">
        <v>1186</v>
      </c>
      <c r="B835" s="24" t="s">
        <v>833</v>
      </c>
      <c r="C835" s="93">
        <f t="shared" si="264"/>
        <v>810</v>
      </c>
      <c r="D835" s="65" t="s">
        <v>1417</v>
      </c>
      <c r="E835" s="56" t="s">
        <v>1469</v>
      </c>
      <c r="F835" s="17" t="s">
        <v>1764</v>
      </c>
      <c r="G835" s="96" t="str">
        <f t="shared" si="265"/>
        <v>01-11/0810</v>
      </c>
      <c r="H835" s="97" t="str">
        <f>SUBSTITUTE(фильтр!I826, "про,", "")</f>
        <v>фактичних, витрат, на, ВПР</v>
      </c>
      <c r="I835" s="1" t="s">
        <v>15</v>
      </c>
      <c r="J835" s="47" t="s">
        <v>124</v>
      </c>
      <c r="K835" s="98" t="str">
        <f t="shared" si="266"/>
        <v>Департамент АПР Сумської ОДА</v>
      </c>
      <c r="L835" s="99" t="e">
        <f t="shared" si="267"/>
        <v>#VALUE!</v>
      </c>
      <c r="M835" s="100"/>
      <c r="N835" s="4" t="s">
        <v>20</v>
      </c>
      <c r="O835" s="4" t="s">
        <v>20</v>
      </c>
    </row>
    <row r="836" spans="1:15" ht="60" x14ac:dyDescent="0.25">
      <c r="A836" s="55" t="s">
        <v>123</v>
      </c>
      <c r="B836" s="24" t="s">
        <v>834</v>
      </c>
      <c r="C836" s="93">
        <f t="shared" si="264"/>
        <v>811</v>
      </c>
      <c r="D836" s="65" t="s">
        <v>1417</v>
      </c>
      <c r="E836" s="56" t="s">
        <v>1768</v>
      </c>
      <c r="F836" s="17" t="s">
        <v>1764</v>
      </c>
      <c r="G836" s="96" t="str">
        <f t="shared" si="265"/>
        <v>01-13/0811</v>
      </c>
      <c r="H836" s="97" t="str">
        <f>SUBSTITUTE(фильтр!I827, "про,", "")</f>
        <v xml:space="preserve"> виконання, протокольногог, доручення, №15, 15.04.2019</v>
      </c>
      <c r="I836" s="1" t="s">
        <v>15</v>
      </c>
      <c r="J836" s="47" t="s">
        <v>124</v>
      </c>
      <c r="K836" s="98" t="str">
        <f t="shared" si="266"/>
        <v>Департамент АПР Сумської ОДА</v>
      </c>
      <c r="L836" s="99" t="e">
        <f t="shared" si="267"/>
        <v>#VALUE!</v>
      </c>
      <c r="M836" s="100"/>
      <c r="N836" s="4" t="s">
        <v>20</v>
      </c>
      <c r="O836" s="4" t="s">
        <v>20</v>
      </c>
    </row>
    <row r="837" spans="1:15" ht="30" x14ac:dyDescent="0.25">
      <c r="A837" s="55" t="s">
        <v>1186</v>
      </c>
      <c r="B837" s="24" t="s">
        <v>835</v>
      </c>
      <c r="C837" s="93">
        <f t="shared" si="264"/>
        <v>812</v>
      </c>
      <c r="D837" s="65" t="s">
        <v>1417</v>
      </c>
      <c r="E837" s="56" t="s">
        <v>1769</v>
      </c>
      <c r="F837" s="17" t="s">
        <v>1764</v>
      </c>
      <c r="G837" s="96" t="str">
        <f t="shared" si="265"/>
        <v>01-11/0812</v>
      </c>
      <c r="H837" s="97" t="str">
        <f>SUBSTITUTE(фильтр!I828, "про,", "")</f>
        <v xml:space="preserve"> надання, , інформації</v>
      </c>
      <c r="I837" s="1" t="s">
        <v>15</v>
      </c>
      <c r="J837" s="47" t="s">
        <v>124</v>
      </c>
      <c r="K837" s="98" t="str">
        <f t="shared" si="266"/>
        <v>Департамент АПР Сумської ОДА</v>
      </c>
      <c r="L837" s="99" t="e">
        <f t="shared" si="267"/>
        <v>#VALUE!</v>
      </c>
      <c r="M837" s="100"/>
      <c r="N837" s="4" t="s">
        <v>20</v>
      </c>
      <c r="O837" s="4" t="s">
        <v>20</v>
      </c>
    </row>
    <row r="838" spans="1:15" ht="30" x14ac:dyDescent="0.25">
      <c r="A838" s="55" t="s">
        <v>1186</v>
      </c>
      <c r="B838" s="24" t="s">
        <v>836</v>
      </c>
      <c r="C838" s="93">
        <f t="shared" si="264"/>
        <v>813</v>
      </c>
      <c r="D838" s="65" t="s">
        <v>1417</v>
      </c>
      <c r="E838" s="56" t="s">
        <v>1771</v>
      </c>
      <c r="F838" s="17" t="s">
        <v>1770</v>
      </c>
      <c r="G838" s="96" t="str">
        <f t="shared" si="265"/>
        <v>01-11/0813</v>
      </c>
      <c r="H838" s="97" t="str">
        <f>SUBSTITUTE(фильтр!I829, "про,", "")</f>
        <v xml:space="preserve"> залучення, пільгових, кредитів</v>
      </c>
      <c r="I838" s="1" t="s">
        <v>15</v>
      </c>
      <c r="J838" s="47" t="s">
        <v>124</v>
      </c>
      <c r="K838" s="98" t="str">
        <f t="shared" si="266"/>
        <v>Департамент АПР Сумської ОДА</v>
      </c>
      <c r="L838" s="99" t="e">
        <f t="shared" si="267"/>
        <v>#VALUE!</v>
      </c>
      <c r="M838" s="100"/>
      <c r="N838" s="4" t="s">
        <v>20</v>
      </c>
      <c r="O838" s="4" t="s">
        <v>20</v>
      </c>
    </row>
    <row r="839" spans="1:15" ht="45" x14ac:dyDescent="0.25">
      <c r="A839" s="55" t="s">
        <v>122</v>
      </c>
      <c r="B839" s="24" t="s">
        <v>837</v>
      </c>
      <c r="C839" s="93">
        <f t="shared" si="264"/>
        <v>814</v>
      </c>
      <c r="D839" s="65" t="s">
        <v>1417</v>
      </c>
      <c r="E839" s="56" t="s">
        <v>1772</v>
      </c>
      <c r="F839" s="17" t="s">
        <v>1770</v>
      </c>
      <c r="G839" s="96" t="str">
        <f t="shared" si="265"/>
        <v>01-18/0814</v>
      </c>
      <c r="H839" s="97" t="str">
        <f>SUBSTITUTE(фильтр!I830, "про,", "")</f>
        <v xml:space="preserve"> надання, інформаційних, матеріалів</v>
      </c>
      <c r="I839" s="1" t="s">
        <v>15</v>
      </c>
      <c r="J839" s="47" t="s">
        <v>124</v>
      </c>
      <c r="K839" s="98" t="str">
        <f t="shared" si="266"/>
        <v>Департамент АПР Сумської ОДА</v>
      </c>
      <c r="L839" s="99" t="e">
        <f t="shared" si="267"/>
        <v>#VALUE!</v>
      </c>
      <c r="M839" s="100"/>
      <c r="N839" s="4" t="s">
        <v>20</v>
      </c>
      <c r="O839" s="4" t="s">
        <v>20</v>
      </c>
    </row>
    <row r="840" spans="1:15" ht="30" x14ac:dyDescent="0.25">
      <c r="A840" s="55" t="s">
        <v>122</v>
      </c>
      <c r="B840" s="24" t="s">
        <v>838</v>
      </c>
      <c r="C840" s="93">
        <f t="shared" si="264"/>
        <v>815</v>
      </c>
      <c r="D840" s="65" t="s">
        <v>1417</v>
      </c>
      <c r="E840" s="56" t="s">
        <v>1773</v>
      </c>
      <c r="F840" s="17" t="s">
        <v>1770</v>
      </c>
      <c r="G840" s="96" t="str">
        <f t="shared" si="265"/>
        <v>01-18/0815</v>
      </c>
      <c r="H840" s="97" t="str">
        <f>SUBSTITUTE(фильтр!I831, "про,", "")</f>
        <v xml:space="preserve"> тематичну, брошюру</v>
      </c>
      <c r="I840" s="1" t="s">
        <v>15</v>
      </c>
      <c r="J840" s="47" t="s">
        <v>124</v>
      </c>
      <c r="K840" s="98" t="str">
        <f t="shared" si="266"/>
        <v>Департамент АПР Сумської ОДА</v>
      </c>
      <c r="L840" s="99" t="e">
        <f t="shared" si="267"/>
        <v>#VALUE!</v>
      </c>
      <c r="M840" s="100"/>
      <c r="N840" s="4" t="s">
        <v>20</v>
      </c>
      <c r="O840" s="4" t="s">
        <v>20</v>
      </c>
    </row>
    <row r="841" spans="1:15" ht="30" x14ac:dyDescent="0.25">
      <c r="A841" s="55" t="s">
        <v>122</v>
      </c>
      <c r="B841" s="24" t="s">
        <v>839</v>
      </c>
      <c r="C841" s="93">
        <f t="shared" si="264"/>
        <v>816</v>
      </c>
      <c r="D841" s="65" t="s">
        <v>1417</v>
      </c>
      <c r="E841" s="56" t="s">
        <v>1773</v>
      </c>
      <c r="F841" s="17" t="s">
        <v>1770</v>
      </c>
      <c r="G841" s="96" t="str">
        <f t="shared" si="265"/>
        <v>01-18/0816</v>
      </c>
      <c r="H841" s="97" t="str">
        <f>SUBSTITUTE(фильтр!I832, "про,", "")</f>
        <v xml:space="preserve"> тематичну, брошюру</v>
      </c>
      <c r="I841" s="1" t="s">
        <v>15</v>
      </c>
      <c r="J841" s="47" t="s">
        <v>124</v>
      </c>
      <c r="K841" s="98" t="str">
        <f t="shared" si="266"/>
        <v>Департамент АПР Сумської ОДА</v>
      </c>
      <c r="L841" s="99" t="e">
        <f t="shared" si="267"/>
        <v>#VALUE!</v>
      </c>
      <c r="M841" s="100"/>
      <c r="N841" s="4" t="s">
        <v>20</v>
      </c>
      <c r="O841" s="4" t="s">
        <v>20</v>
      </c>
    </row>
    <row r="842" spans="1:15" ht="45" x14ac:dyDescent="0.25">
      <c r="A842" s="55" t="s">
        <v>1186</v>
      </c>
      <c r="B842" s="24" t="s">
        <v>840</v>
      </c>
      <c r="C842" s="93">
        <f t="shared" si="264"/>
        <v>817</v>
      </c>
      <c r="D842" s="65" t="s">
        <v>1417</v>
      </c>
      <c r="E842" s="56" t="s">
        <v>1199</v>
      </c>
      <c r="F842" s="17" t="s">
        <v>1775</v>
      </c>
      <c r="G842" s="96" t="str">
        <f t="shared" si="265"/>
        <v>01-11/0817</v>
      </c>
      <c r="H842" s="97" t="str">
        <f>SUBSTITUTE(фильтр!I833, "про,", "")</f>
        <v xml:space="preserve"> оцінку, ресурсного, наповнення, регіональних, ринків</v>
      </c>
      <c r="I842" s="1" t="s">
        <v>15</v>
      </c>
      <c r="J842" s="47" t="s">
        <v>124</v>
      </c>
      <c r="K842" s="98" t="str">
        <f t="shared" si="266"/>
        <v>Департамент АПР Сумської ОДА</v>
      </c>
      <c r="L842" s="99" t="e">
        <f t="shared" si="267"/>
        <v>#VALUE!</v>
      </c>
      <c r="M842" s="100"/>
      <c r="N842" s="4" t="s">
        <v>20</v>
      </c>
      <c r="O842" s="4" t="s">
        <v>20</v>
      </c>
    </row>
    <row r="843" spans="1:15" ht="30" x14ac:dyDescent="0.25">
      <c r="A843" s="55" t="s">
        <v>1186</v>
      </c>
      <c r="B843" s="24" t="s">
        <v>841</v>
      </c>
      <c r="C843" s="93">
        <f t="shared" si="264"/>
        <v>818</v>
      </c>
      <c r="D843" s="65" t="s">
        <v>1417</v>
      </c>
      <c r="E843" s="94" t="s">
        <v>1769</v>
      </c>
      <c r="F843" s="17" t="s">
        <v>1775</v>
      </c>
      <c r="G843" s="96" t="str">
        <f t="shared" si="265"/>
        <v>01-11/0818</v>
      </c>
      <c r="H843" s="97" t="str">
        <f>SUBSTITUTE(фильтр!I834, "про,", "")</f>
        <v xml:space="preserve"> надання, , інформації</v>
      </c>
      <c r="I843" s="1" t="s">
        <v>15</v>
      </c>
      <c r="J843" s="47" t="s">
        <v>124</v>
      </c>
      <c r="K843" s="98" t="str">
        <f t="shared" si="266"/>
        <v>Департамент АПР Сумської ОДА</v>
      </c>
      <c r="L843" s="99" t="e">
        <f t="shared" si="267"/>
        <v>#VALUE!</v>
      </c>
      <c r="M843" s="100"/>
      <c r="N843" s="4" t="s">
        <v>20</v>
      </c>
      <c r="O843" s="4" t="s">
        <v>20</v>
      </c>
    </row>
    <row r="844" spans="1:15" ht="30" x14ac:dyDescent="0.25">
      <c r="A844" s="55" t="s">
        <v>23</v>
      </c>
      <c r="B844" s="24" t="s">
        <v>842</v>
      </c>
      <c r="C844" s="93">
        <f t="shared" si="264"/>
        <v>819</v>
      </c>
      <c r="D844" s="65" t="s">
        <v>1417</v>
      </c>
      <c r="E844" s="56" t="s">
        <v>1774</v>
      </c>
      <c r="F844" s="17" t="s">
        <v>1775</v>
      </c>
      <c r="G844" s="96" t="str">
        <f t="shared" si="265"/>
        <v>01-16/0819</v>
      </c>
      <c r="H844" s="97" t="str">
        <f>SUBSTITUTE(фильтр!I835, "про,", "")</f>
        <v xml:space="preserve"> участь, у, виставці</v>
      </c>
      <c r="I844" s="1" t="s">
        <v>15</v>
      </c>
      <c r="J844" s="47" t="s">
        <v>124</v>
      </c>
      <c r="K844" s="98" t="str">
        <f t="shared" si="266"/>
        <v>Департамент АПР Сумської ОДА</v>
      </c>
      <c r="L844" s="99" t="e">
        <f t="shared" si="267"/>
        <v>#VALUE!</v>
      </c>
      <c r="M844" s="100"/>
      <c r="N844" s="4" t="s">
        <v>20</v>
      </c>
      <c r="O844" s="4" t="s">
        <v>20</v>
      </c>
    </row>
    <row r="845" spans="1:15" ht="30" x14ac:dyDescent="0.25">
      <c r="A845" s="55" t="s">
        <v>23</v>
      </c>
      <c r="B845" s="24" t="s">
        <v>843</v>
      </c>
      <c r="C845" s="93">
        <f t="shared" si="264"/>
        <v>820</v>
      </c>
      <c r="D845" s="65" t="s">
        <v>1417</v>
      </c>
      <c r="E845" s="56" t="s">
        <v>1754</v>
      </c>
      <c r="F845" s="17" t="s">
        <v>1775</v>
      </c>
      <c r="G845" s="96" t="str">
        <f t="shared" si="265"/>
        <v>01-16/0820</v>
      </c>
      <c r="H845" s="97" t="str">
        <f>SUBSTITUTE(фильтр!I836, "про,", "")</f>
        <v xml:space="preserve"> надання, довідки,  зміни, на, 2019, рік</v>
      </c>
      <c r="I845" s="1" t="s">
        <v>15</v>
      </c>
      <c r="J845" s="47" t="s">
        <v>124</v>
      </c>
      <c r="K845" s="98" t="str">
        <f t="shared" si="266"/>
        <v>Департамент АПР Сумської ОДА</v>
      </c>
      <c r="L845" s="99" t="e">
        <f t="shared" si="267"/>
        <v>#VALUE!</v>
      </c>
      <c r="M845" s="100"/>
      <c r="N845" s="4" t="s">
        <v>20</v>
      </c>
      <c r="O845" s="4" t="s">
        <v>20</v>
      </c>
    </row>
    <row r="846" spans="1:15" ht="30" x14ac:dyDescent="0.25">
      <c r="A846" s="55" t="s">
        <v>23</v>
      </c>
      <c r="B846" s="24" t="s">
        <v>844</v>
      </c>
      <c r="C846" s="93">
        <f t="shared" si="264"/>
        <v>821</v>
      </c>
      <c r="D846" s="65" t="s">
        <v>1417</v>
      </c>
      <c r="E846" s="56" t="s">
        <v>1754</v>
      </c>
      <c r="F846" s="17" t="s">
        <v>1775</v>
      </c>
      <c r="G846" s="96" t="str">
        <f t="shared" si="265"/>
        <v>01-16/0821</v>
      </c>
      <c r="H846" s="97" t="str">
        <f>SUBSTITUTE(фильтр!I837, "про,", "")</f>
        <v xml:space="preserve"> надання, довідки,  зміни, на, 2019, рік</v>
      </c>
      <c r="I846" s="1" t="s">
        <v>15</v>
      </c>
      <c r="J846" s="47" t="s">
        <v>124</v>
      </c>
      <c r="K846" s="98" t="str">
        <f t="shared" si="266"/>
        <v>Департамент АПР Сумської ОДА</v>
      </c>
      <c r="L846" s="99" t="e">
        <f t="shared" si="267"/>
        <v>#VALUE!</v>
      </c>
      <c r="M846" s="100"/>
      <c r="N846" s="4" t="s">
        <v>20</v>
      </c>
      <c r="O846" s="4" t="s">
        <v>20</v>
      </c>
    </row>
    <row r="847" spans="1:15" ht="30" x14ac:dyDescent="0.25">
      <c r="A847" s="55" t="s">
        <v>23</v>
      </c>
      <c r="B847" s="24" t="s">
        <v>845</v>
      </c>
      <c r="C847" s="93">
        <f t="shared" si="264"/>
        <v>822</v>
      </c>
      <c r="D847" s="65" t="s">
        <v>1417</v>
      </c>
      <c r="E847" s="56" t="s">
        <v>1353</v>
      </c>
      <c r="F847" s="17" t="s">
        <v>1775</v>
      </c>
      <c r="G847" s="96" t="str">
        <f t="shared" si="265"/>
        <v>01-16/0822</v>
      </c>
      <c r="H847" s="97" t="str">
        <f>SUBSTITUTE(фильтр!I838, "про,", "")</f>
        <v xml:space="preserve"> перерахування, коштів</v>
      </c>
      <c r="I847" s="1" t="s">
        <v>15</v>
      </c>
      <c r="J847" s="47" t="s">
        <v>124</v>
      </c>
      <c r="K847" s="98" t="str">
        <f t="shared" si="266"/>
        <v>Департамент АПР Сумської ОДА</v>
      </c>
      <c r="L847" s="99" t="e">
        <f t="shared" si="267"/>
        <v>#VALUE!</v>
      </c>
      <c r="M847" s="100"/>
      <c r="N847" s="4" t="s">
        <v>20</v>
      </c>
      <c r="O847" s="4" t="s">
        <v>20</v>
      </c>
    </row>
    <row r="848" spans="1:15" ht="30" x14ac:dyDescent="0.25">
      <c r="A848" s="55" t="s">
        <v>21</v>
      </c>
      <c r="B848" s="24" t="s">
        <v>846</v>
      </c>
      <c r="C848" s="93">
        <f t="shared" si="264"/>
        <v>823</v>
      </c>
      <c r="D848" s="65" t="s">
        <v>1417</v>
      </c>
      <c r="E848" s="56" t="s">
        <v>1776</v>
      </c>
      <c r="F848" s="17" t="s">
        <v>1775</v>
      </c>
      <c r="G848" s="96" t="str">
        <f t="shared" si="265"/>
        <v>01-17/0823</v>
      </c>
      <c r="H848" s="97" t="str">
        <f>SUBSTITUTE(фильтр!I839, "про,", "")</f>
        <v>Про, оплату, рахунку</v>
      </c>
      <c r="I848" s="1" t="s">
        <v>15</v>
      </c>
      <c r="J848" s="47" t="s">
        <v>124</v>
      </c>
      <c r="K848" s="98" t="str">
        <f t="shared" si="266"/>
        <v>Департамент АПР Сумської ОДА</v>
      </c>
      <c r="L848" s="99" t="e">
        <f t="shared" si="267"/>
        <v>#VALUE!</v>
      </c>
      <c r="M848" s="100"/>
      <c r="N848" s="4" t="s">
        <v>20</v>
      </c>
      <c r="O848" s="4" t="s">
        <v>20</v>
      </c>
    </row>
    <row r="849" spans="1:15" ht="30" x14ac:dyDescent="0.25">
      <c r="A849" s="55" t="s">
        <v>1186</v>
      </c>
      <c r="B849" s="24" t="s">
        <v>847</v>
      </c>
      <c r="C849" s="93">
        <f t="shared" si="264"/>
        <v>824</v>
      </c>
      <c r="D849" s="65" t="s">
        <v>1417</v>
      </c>
      <c r="E849" s="56" t="s">
        <v>1777</v>
      </c>
      <c r="F849" s="17" t="s">
        <v>1775</v>
      </c>
      <c r="G849" s="96" t="str">
        <f t="shared" si="265"/>
        <v>01-11/0824</v>
      </c>
      <c r="H849" s="97" t="str">
        <f>SUBSTITUTE(фильтр!I840, "про,", "")</f>
        <v xml:space="preserve"> одержувачів, , фінансової, підтримки</v>
      </c>
      <c r="I849" s="1" t="s">
        <v>15</v>
      </c>
      <c r="J849" s="47" t="s">
        <v>124</v>
      </c>
      <c r="K849" s="98" t="str">
        <f t="shared" si="266"/>
        <v>Департамент АПР Сумської ОДА</v>
      </c>
      <c r="L849" s="99" t="e">
        <f t="shared" si="267"/>
        <v>#VALUE!</v>
      </c>
      <c r="M849" s="100"/>
      <c r="N849" s="4" t="s">
        <v>20</v>
      </c>
      <c r="O849" s="4" t="s">
        <v>20</v>
      </c>
    </row>
    <row r="850" spans="1:15" ht="30" x14ac:dyDescent="0.25">
      <c r="A850" s="55" t="s">
        <v>21</v>
      </c>
      <c r="B850" s="24" t="s">
        <v>848</v>
      </c>
      <c r="C850" s="93">
        <f t="shared" si="264"/>
        <v>825</v>
      </c>
      <c r="D850" s="65" t="s">
        <v>1417</v>
      </c>
      <c r="E850" s="56" t="s">
        <v>1778</v>
      </c>
      <c r="F850" s="17" t="s">
        <v>1775</v>
      </c>
      <c r="G850" s="96" t="str">
        <f t="shared" si="265"/>
        <v>01-17/0825</v>
      </c>
      <c r="H850" s="97" t="str">
        <f>SUBSTITUTE(фильтр!I841, "про,", "")</f>
        <v>Про, надання, пакету, документів</v>
      </c>
      <c r="I850" s="1" t="s">
        <v>15</v>
      </c>
      <c r="J850" s="47" t="s">
        <v>124</v>
      </c>
      <c r="K850" s="98" t="str">
        <f t="shared" si="266"/>
        <v>Департамент АПР Сумської ОДА</v>
      </c>
      <c r="L850" s="99" t="e">
        <f t="shared" si="267"/>
        <v>#VALUE!</v>
      </c>
      <c r="M850" s="100"/>
      <c r="N850" s="4" t="s">
        <v>20</v>
      </c>
      <c r="O850" s="4" t="s">
        <v>20</v>
      </c>
    </row>
    <row r="851" spans="1:15" ht="30" x14ac:dyDescent="0.25">
      <c r="A851" s="55" t="s">
        <v>123</v>
      </c>
      <c r="B851" s="24" t="s">
        <v>849</v>
      </c>
      <c r="C851" s="93">
        <f t="shared" si="264"/>
        <v>826</v>
      </c>
      <c r="D851" s="65" t="s">
        <v>1417</v>
      </c>
      <c r="E851" s="56" t="s">
        <v>1779</v>
      </c>
      <c r="F851" s="17">
        <v>43619</v>
      </c>
      <c r="G851" s="96" t="str">
        <f t="shared" si="265"/>
        <v>01-13/0826</v>
      </c>
      <c r="H851" s="97" t="str">
        <f>SUBSTITUTE(фильтр!I842, "про,", "")</f>
        <v xml:space="preserve"> участь, у, виставці, "Агро-2019"</v>
      </c>
      <c r="I851" s="1" t="s">
        <v>15</v>
      </c>
      <c r="J851" s="47" t="s">
        <v>124</v>
      </c>
      <c r="K851" s="98" t="str">
        <f t="shared" si="266"/>
        <v>Департамент АПР Сумської ОДА</v>
      </c>
      <c r="L851" s="99">
        <f t="shared" si="267"/>
        <v>43620</v>
      </c>
      <c r="M851" s="100"/>
      <c r="N851" s="4" t="s">
        <v>20</v>
      </c>
      <c r="O851" s="4" t="s">
        <v>20</v>
      </c>
    </row>
    <row r="852" spans="1:15" ht="30" x14ac:dyDescent="0.25">
      <c r="A852" s="55" t="s">
        <v>23</v>
      </c>
      <c r="B852" s="24" t="s">
        <v>850</v>
      </c>
      <c r="C852" s="93">
        <f t="shared" si="264"/>
        <v>827</v>
      </c>
      <c r="D852" s="65" t="s">
        <v>1417</v>
      </c>
      <c r="E852" s="56" t="s">
        <v>1632</v>
      </c>
      <c r="F852" s="17">
        <v>43619</v>
      </c>
      <c r="G852" s="96" t="str">
        <f t="shared" si="265"/>
        <v>01-16/0827</v>
      </c>
      <c r="H852" s="97" t="str">
        <f>SUBSTITUTE(фильтр!I843, "про,", "")</f>
        <v xml:space="preserve"> участь, у, комісії</v>
      </c>
      <c r="I852" s="1" t="s">
        <v>15</v>
      </c>
      <c r="J852" s="47" t="s">
        <v>124</v>
      </c>
      <c r="K852" s="98" t="str">
        <f t="shared" si="266"/>
        <v>Департамент АПР Сумської ОДА</v>
      </c>
      <c r="L852" s="99">
        <f t="shared" si="267"/>
        <v>43620</v>
      </c>
      <c r="M852" s="100"/>
      <c r="N852" s="4" t="s">
        <v>20</v>
      </c>
      <c r="O852" s="4" t="s">
        <v>20</v>
      </c>
    </row>
    <row r="853" spans="1:15" ht="30" x14ac:dyDescent="0.25">
      <c r="A853" s="55" t="s">
        <v>23</v>
      </c>
      <c r="B853" s="24" t="s">
        <v>851</v>
      </c>
      <c r="C853" s="93">
        <f t="shared" si="264"/>
        <v>828</v>
      </c>
      <c r="D853" s="65" t="s">
        <v>1417</v>
      </c>
      <c r="E853" s="56" t="s">
        <v>1632</v>
      </c>
      <c r="F853" s="17">
        <v>43619</v>
      </c>
      <c r="G853" s="96" t="str">
        <f t="shared" si="265"/>
        <v>01-16/0828</v>
      </c>
      <c r="H853" s="97" t="str">
        <f>SUBSTITUTE(фильтр!I844, "про,", "")</f>
        <v xml:space="preserve"> участь, у, комісії</v>
      </c>
      <c r="I853" s="1" t="s">
        <v>15</v>
      </c>
      <c r="J853" s="47" t="s">
        <v>124</v>
      </c>
      <c r="K853" s="98" t="str">
        <f t="shared" si="266"/>
        <v>Департамент АПР Сумської ОДА</v>
      </c>
      <c r="L853" s="99">
        <f t="shared" si="267"/>
        <v>43620</v>
      </c>
      <c r="M853" s="100"/>
      <c r="N853" s="4" t="s">
        <v>20</v>
      </c>
      <c r="O853" s="4" t="s">
        <v>20</v>
      </c>
    </row>
    <row r="854" spans="1:15" ht="30" x14ac:dyDescent="0.25">
      <c r="A854" s="55" t="s">
        <v>23</v>
      </c>
      <c r="B854" s="24" t="s">
        <v>852</v>
      </c>
      <c r="C854" s="93">
        <f t="shared" si="264"/>
        <v>829</v>
      </c>
      <c r="D854" s="65" t="s">
        <v>1417</v>
      </c>
      <c r="E854" s="56" t="s">
        <v>1632</v>
      </c>
      <c r="F854" s="17">
        <v>43619</v>
      </c>
      <c r="G854" s="96" t="str">
        <f t="shared" si="265"/>
        <v>01-16/0829</v>
      </c>
      <c r="H854" s="97" t="str">
        <f>SUBSTITUTE(фильтр!I845, "про,", "")</f>
        <v xml:space="preserve"> участь, у, комісії</v>
      </c>
      <c r="I854" s="1" t="s">
        <v>15</v>
      </c>
      <c r="J854" s="47" t="s">
        <v>124</v>
      </c>
      <c r="K854" s="98" t="str">
        <f t="shared" si="266"/>
        <v>Департамент АПР Сумської ОДА</v>
      </c>
      <c r="L854" s="99">
        <f t="shared" si="267"/>
        <v>43620</v>
      </c>
      <c r="M854" s="100"/>
      <c r="N854" s="4" t="s">
        <v>20</v>
      </c>
      <c r="O854" s="4" t="s">
        <v>20</v>
      </c>
    </row>
    <row r="855" spans="1:15" ht="30" x14ac:dyDescent="0.25">
      <c r="A855" s="55" t="s">
        <v>23</v>
      </c>
      <c r="B855" s="24" t="s">
        <v>853</v>
      </c>
      <c r="C855" s="93">
        <f t="shared" si="264"/>
        <v>830</v>
      </c>
      <c r="D855" s="65" t="s">
        <v>1417</v>
      </c>
      <c r="E855" s="56" t="s">
        <v>1632</v>
      </c>
      <c r="F855" s="17">
        <v>43619</v>
      </c>
      <c r="G855" s="96" t="str">
        <f t="shared" si="265"/>
        <v>01-16/0830</v>
      </c>
      <c r="H855" s="97" t="str">
        <f>SUBSTITUTE(фильтр!I846, "про,", "")</f>
        <v xml:space="preserve"> участь, у, комісії</v>
      </c>
      <c r="I855" s="1" t="s">
        <v>15</v>
      </c>
      <c r="J855" s="47" t="s">
        <v>124</v>
      </c>
      <c r="K855" s="98" t="str">
        <f t="shared" si="266"/>
        <v>Департамент АПР Сумської ОДА</v>
      </c>
      <c r="L855" s="99">
        <f t="shared" si="267"/>
        <v>43620</v>
      </c>
      <c r="M855" s="100"/>
      <c r="N855" s="4" t="s">
        <v>20</v>
      </c>
      <c r="O855" s="4" t="s">
        <v>20</v>
      </c>
    </row>
    <row r="856" spans="1:15" ht="30" x14ac:dyDescent="0.25">
      <c r="A856" s="55" t="s">
        <v>122</v>
      </c>
      <c r="B856" s="24" t="s">
        <v>854</v>
      </c>
      <c r="C856" s="93">
        <f t="shared" si="264"/>
        <v>831</v>
      </c>
      <c r="D856" s="65" t="s">
        <v>1417</v>
      </c>
      <c r="E856" s="56" t="s">
        <v>1632</v>
      </c>
      <c r="F856" s="17">
        <v>43619</v>
      </c>
      <c r="G856" s="96" t="str">
        <f t="shared" si="265"/>
        <v>01-18/0831</v>
      </c>
      <c r="H856" s="97" t="str">
        <f>SUBSTITUTE(фильтр!I847, "про,", "")</f>
        <v xml:space="preserve"> участь, у, комісії</v>
      </c>
      <c r="I856" s="1" t="s">
        <v>15</v>
      </c>
      <c r="J856" s="47" t="s">
        <v>124</v>
      </c>
      <c r="K856" s="98" t="str">
        <f t="shared" si="266"/>
        <v>Департамент АПР Сумської ОДА</v>
      </c>
      <c r="L856" s="99">
        <f t="shared" si="267"/>
        <v>43620</v>
      </c>
      <c r="M856" s="100"/>
      <c r="N856" s="4" t="s">
        <v>20</v>
      </c>
      <c r="O856" s="4" t="s">
        <v>20</v>
      </c>
    </row>
    <row r="857" spans="1:15" ht="30" x14ac:dyDescent="0.25">
      <c r="A857" s="55" t="s">
        <v>122</v>
      </c>
      <c r="B857" s="24" t="s">
        <v>855</v>
      </c>
      <c r="C857" s="93">
        <f t="shared" si="264"/>
        <v>832</v>
      </c>
      <c r="D857" s="65" t="s">
        <v>1417</v>
      </c>
      <c r="E857" s="56" t="s">
        <v>1632</v>
      </c>
      <c r="F857" s="17">
        <v>43619</v>
      </c>
      <c r="G857" s="96" t="str">
        <f t="shared" si="265"/>
        <v>01-18/0832</v>
      </c>
      <c r="H857" s="97" t="str">
        <f>SUBSTITUTE(фильтр!I848, "про,", "")</f>
        <v xml:space="preserve"> участь, у, комісії</v>
      </c>
      <c r="I857" s="1" t="s">
        <v>15</v>
      </c>
      <c r="J857" s="47" t="s">
        <v>124</v>
      </c>
      <c r="K857" s="98" t="str">
        <f t="shared" si="266"/>
        <v>Департамент АПР Сумської ОДА</v>
      </c>
      <c r="L857" s="99">
        <f t="shared" si="267"/>
        <v>43620</v>
      </c>
      <c r="M857" s="100"/>
      <c r="N857" s="4" t="s">
        <v>20</v>
      </c>
      <c r="O857" s="4" t="s">
        <v>20</v>
      </c>
    </row>
    <row r="858" spans="1:15" ht="30" x14ac:dyDescent="0.25">
      <c r="A858" s="55" t="s">
        <v>287</v>
      </c>
      <c r="B858" s="24" t="s">
        <v>856</v>
      </c>
      <c r="C858" s="93">
        <f t="shared" si="264"/>
        <v>833</v>
      </c>
      <c r="D858" s="65" t="s">
        <v>1417</v>
      </c>
      <c r="E858" s="56" t="s">
        <v>1780</v>
      </c>
      <c r="F858" s="17">
        <v>43619</v>
      </c>
      <c r="G858" s="96" t="str">
        <f t="shared" si="265"/>
        <v>01-15/0833</v>
      </c>
      <c r="H858" s="97" t="str">
        <f>SUBSTITUTE(фильтр!I849, "про,", "")</f>
        <v xml:space="preserve"> постачання, міндобрив</v>
      </c>
      <c r="I858" s="1" t="s">
        <v>15</v>
      </c>
      <c r="J858" s="47" t="s">
        <v>124</v>
      </c>
      <c r="K858" s="98" t="str">
        <f t="shared" si="266"/>
        <v>Департамент АПР Сумської ОДА</v>
      </c>
      <c r="L858" s="99">
        <f t="shared" si="267"/>
        <v>43620</v>
      </c>
      <c r="M858" s="100"/>
      <c r="N858" s="4" t="s">
        <v>20</v>
      </c>
      <c r="O858" s="4" t="s">
        <v>20</v>
      </c>
    </row>
    <row r="859" spans="1:15" ht="30" x14ac:dyDescent="0.25">
      <c r="A859" s="55" t="s">
        <v>1186</v>
      </c>
      <c r="B859" s="24" t="s">
        <v>857</v>
      </c>
      <c r="C859" s="93">
        <f t="shared" si="264"/>
        <v>834</v>
      </c>
      <c r="D859" s="65" t="s">
        <v>1417</v>
      </c>
      <c r="E859" s="56" t="s">
        <v>1781</v>
      </c>
      <c r="F859" s="17">
        <v>43619</v>
      </c>
      <c r="G859" s="96" t="str">
        <f t="shared" si="265"/>
        <v>01-11/0834</v>
      </c>
      <c r="H859" s="97" t="str">
        <f>SUBSTITUTE(фильтр!I850, "про,", "")</f>
        <v xml:space="preserve"> зміни, , , складу, комісії</v>
      </c>
      <c r="I859" s="1" t="s">
        <v>15</v>
      </c>
      <c r="J859" s="47" t="s">
        <v>124</v>
      </c>
      <c r="K859" s="98" t="str">
        <f t="shared" si="266"/>
        <v>Департамент АПР Сумської ОДА</v>
      </c>
      <c r="L859" s="99">
        <f t="shared" si="267"/>
        <v>43620</v>
      </c>
      <c r="M859" s="100"/>
      <c r="N859" s="4" t="s">
        <v>20</v>
      </c>
      <c r="O859" s="4" t="s">
        <v>20</v>
      </c>
    </row>
    <row r="860" spans="1:15" ht="30" x14ac:dyDescent="0.25">
      <c r="A860" s="55" t="s">
        <v>23</v>
      </c>
      <c r="B860" s="24" t="s">
        <v>858</v>
      </c>
      <c r="C860" s="93">
        <f t="shared" si="264"/>
        <v>835</v>
      </c>
      <c r="D860" s="65" t="s">
        <v>1417</v>
      </c>
      <c r="E860" s="56" t="s">
        <v>1782</v>
      </c>
      <c r="F860" s="17">
        <v>43619</v>
      </c>
      <c r="G860" s="96" t="str">
        <f t="shared" si="265"/>
        <v>01-16/0835</v>
      </c>
      <c r="H860" s="97" t="str">
        <f>SUBSTITUTE(фильтр!I851, "про,", "")</f>
        <v>допомоги, АТО</v>
      </c>
      <c r="I860" s="1" t="s">
        <v>15</v>
      </c>
      <c r="J860" s="47" t="s">
        <v>124</v>
      </c>
      <c r="K860" s="98" t="str">
        <f t="shared" si="266"/>
        <v>Департамент АПР Сумської ОДА</v>
      </c>
      <c r="L860" s="99">
        <f t="shared" si="267"/>
        <v>43620</v>
      </c>
      <c r="M860" s="100"/>
      <c r="N860" s="4" t="s">
        <v>20</v>
      </c>
      <c r="O860" s="4" t="s">
        <v>20</v>
      </c>
    </row>
    <row r="861" spans="1:15" ht="60" x14ac:dyDescent="0.25">
      <c r="A861" s="55" t="s">
        <v>23</v>
      </c>
      <c r="B861" s="24" t="s">
        <v>859</v>
      </c>
      <c r="C861" s="93">
        <f t="shared" si="264"/>
        <v>836</v>
      </c>
      <c r="D861" s="65" t="s">
        <v>1417</v>
      </c>
      <c r="E861" s="56" t="s">
        <v>1783</v>
      </c>
      <c r="F861" s="17">
        <v>43619</v>
      </c>
      <c r="G861" s="96" t="str">
        <f t="shared" si="265"/>
        <v>01-16/0836</v>
      </c>
      <c r="H861" s="97" t="str">
        <f>SUBSTITUTE(фильтр!I852, "про,", "")</f>
        <v xml:space="preserve"> виконання, протокольного, рішення, №2, 07.05.2019</v>
      </c>
      <c r="I861" s="1" t="s">
        <v>15</v>
      </c>
      <c r="J861" s="47" t="s">
        <v>124</v>
      </c>
      <c r="K861" s="98" t="str">
        <f t="shared" si="266"/>
        <v>Департамент АПР Сумської ОДА</v>
      </c>
      <c r="L861" s="99">
        <f t="shared" si="267"/>
        <v>43620</v>
      </c>
      <c r="M861" s="100"/>
      <c r="N861" s="4" t="s">
        <v>20</v>
      </c>
      <c r="O861" s="4" t="s">
        <v>20</v>
      </c>
    </row>
    <row r="862" spans="1:15" ht="30" x14ac:dyDescent="0.25">
      <c r="A862" s="55" t="s">
        <v>23</v>
      </c>
      <c r="B862" s="24" t="s">
        <v>860</v>
      </c>
      <c r="C862" s="93">
        <f t="shared" si="264"/>
        <v>837</v>
      </c>
      <c r="D862" s="65" t="s">
        <v>1417</v>
      </c>
      <c r="E862" s="56" t="s">
        <v>1428</v>
      </c>
      <c r="F862" s="17">
        <v>43619</v>
      </c>
      <c r="G862" s="96" t="str">
        <f t="shared" si="265"/>
        <v>01-16/0837</v>
      </c>
      <c r="H862" s="97" t="str">
        <f>SUBSTITUTE(фильтр!I853, "про,", "")</f>
        <v xml:space="preserve"> визначення, державних, інтересів</v>
      </c>
      <c r="I862" s="1" t="s">
        <v>15</v>
      </c>
      <c r="J862" s="47" t="s">
        <v>124</v>
      </c>
      <c r="K862" s="98" t="str">
        <f t="shared" si="266"/>
        <v>Департамент АПР Сумської ОДА</v>
      </c>
      <c r="L862" s="99">
        <f t="shared" si="267"/>
        <v>43620</v>
      </c>
      <c r="M862" s="100"/>
      <c r="N862" s="4" t="s">
        <v>20</v>
      </c>
      <c r="O862" s="4" t="s">
        <v>20</v>
      </c>
    </row>
    <row r="863" spans="1:15" ht="30" x14ac:dyDescent="0.25">
      <c r="A863" s="55" t="s">
        <v>23</v>
      </c>
      <c r="B863" s="24" t="s">
        <v>861</v>
      </c>
      <c r="C863" s="93">
        <f t="shared" si="264"/>
        <v>838</v>
      </c>
      <c r="D863" s="65" t="s">
        <v>1417</v>
      </c>
      <c r="E863" s="56" t="s">
        <v>1428</v>
      </c>
      <c r="F863" s="17">
        <v>43619</v>
      </c>
      <c r="G863" s="96" t="str">
        <f t="shared" si="265"/>
        <v>01-16/0838</v>
      </c>
      <c r="H863" s="97" t="str">
        <f>SUBSTITUTE(фильтр!I854, "про,", "")</f>
        <v xml:space="preserve"> визначення, державних, інтересів</v>
      </c>
      <c r="I863" s="1" t="s">
        <v>15</v>
      </c>
      <c r="J863" s="47" t="s">
        <v>124</v>
      </c>
      <c r="K863" s="98" t="str">
        <f t="shared" si="266"/>
        <v>Департамент АПР Сумської ОДА</v>
      </c>
      <c r="L863" s="99">
        <f t="shared" si="267"/>
        <v>43620</v>
      </c>
      <c r="M863" s="100"/>
      <c r="N863" s="4" t="s">
        <v>20</v>
      </c>
      <c r="O863" s="4" t="s">
        <v>20</v>
      </c>
    </row>
    <row r="864" spans="1:15" ht="30" x14ac:dyDescent="0.25">
      <c r="A864" s="55" t="s">
        <v>23</v>
      </c>
      <c r="B864" s="24" t="s">
        <v>862</v>
      </c>
      <c r="C864" s="93">
        <f t="shared" si="264"/>
        <v>839</v>
      </c>
      <c r="D864" s="65" t="s">
        <v>1417</v>
      </c>
      <c r="E864" s="56" t="s">
        <v>1428</v>
      </c>
      <c r="F864" s="17">
        <v>43619</v>
      </c>
      <c r="G864" s="96" t="str">
        <f t="shared" si="265"/>
        <v>01-16/0839</v>
      </c>
      <c r="H864" s="97" t="str">
        <f>SUBSTITUTE(фильтр!I855, "про,", "")</f>
        <v xml:space="preserve"> визначення, державних, інтересів</v>
      </c>
      <c r="I864" s="1" t="s">
        <v>15</v>
      </c>
      <c r="J864" s="47" t="s">
        <v>124</v>
      </c>
      <c r="K864" s="98" t="str">
        <f t="shared" si="266"/>
        <v>Департамент АПР Сумської ОДА</v>
      </c>
      <c r="L864" s="99">
        <f t="shared" si="267"/>
        <v>43620</v>
      </c>
      <c r="M864" s="100"/>
      <c r="N864" s="4" t="s">
        <v>20</v>
      </c>
      <c r="O864" s="4" t="s">
        <v>20</v>
      </c>
    </row>
    <row r="865" spans="1:15" ht="30" x14ac:dyDescent="0.25">
      <c r="A865" s="55" t="s">
        <v>1186</v>
      </c>
      <c r="B865" s="24" t="s">
        <v>863</v>
      </c>
      <c r="C865" s="93">
        <f t="shared" si="264"/>
        <v>840</v>
      </c>
      <c r="D865" s="65" t="s">
        <v>1417</v>
      </c>
      <c r="E865" s="56" t="s">
        <v>1421</v>
      </c>
      <c r="F865" s="17">
        <v>43619</v>
      </c>
      <c r="G865" s="96" t="str">
        <f t="shared" si="265"/>
        <v>01-11/0840</v>
      </c>
      <c r="H865" s="97" t="str">
        <f>SUBSTITUTE(фильтр!I856, "про,", "")</f>
        <v xml:space="preserve"> резонансні, події</v>
      </c>
      <c r="I865" s="1" t="s">
        <v>15</v>
      </c>
      <c r="J865" s="47" t="s">
        <v>124</v>
      </c>
      <c r="K865" s="98" t="str">
        <f t="shared" si="266"/>
        <v>Департамент АПР Сумської ОДА</v>
      </c>
      <c r="L865" s="99">
        <f t="shared" si="267"/>
        <v>43620</v>
      </c>
      <c r="M865" s="100"/>
      <c r="N865" s="4" t="s">
        <v>20</v>
      </c>
      <c r="O865" s="4" t="s">
        <v>20</v>
      </c>
    </row>
    <row r="866" spans="1:15" ht="30" x14ac:dyDescent="0.25">
      <c r="A866" s="55" t="s">
        <v>21</v>
      </c>
      <c r="B866" s="24" t="s">
        <v>864</v>
      </c>
      <c r="C866" s="93">
        <f t="shared" si="264"/>
        <v>841</v>
      </c>
      <c r="D866" s="65" t="s">
        <v>1417</v>
      </c>
      <c r="E866" s="56" t="s">
        <v>1784</v>
      </c>
      <c r="F866" s="17">
        <v>43620</v>
      </c>
      <c r="G866" s="96" t="str">
        <f t="shared" si="265"/>
        <v>01-17/0841</v>
      </c>
      <c r="H866" s="97" t="str">
        <f>SUBSTITUTE(фильтр!I857, "про,", "")</f>
        <v xml:space="preserve"> оплату, трахунку</v>
      </c>
      <c r="I866" s="1" t="s">
        <v>15</v>
      </c>
      <c r="J866" s="47" t="s">
        <v>124</v>
      </c>
      <c r="K866" s="98" t="str">
        <f t="shared" si="266"/>
        <v>Департамент АПР Сумської ОДА</v>
      </c>
      <c r="L866" s="99">
        <f t="shared" si="267"/>
        <v>43621</v>
      </c>
      <c r="M866" s="100"/>
      <c r="N866" s="4" t="s">
        <v>20</v>
      </c>
      <c r="O866" s="4" t="s">
        <v>20</v>
      </c>
    </row>
    <row r="867" spans="1:15" ht="30" x14ac:dyDescent="0.25">
      <c r="A867" s="55" t="s">
        <v>287</v>
      </c>
      <c r="B867" s="24" t="s">
        <v>865</v>
      </c>
      <c r="C867" s="93">
        <f t="shared" ref="C867:C930" si="271">C866+1</f>
        <v>842</v>
      </c>
      <c r="D867" s="65" t="s">
        <v>1417</v>
      </c>
      <c r="E867" s="56" t="s">
        <v>1785</v>
      </c>
      <c r="F867" s="17">
        <v>43620</v>
      </c>
      <c r="G867" s="96" t="str">
        <f t="shared" ref="G867:G930" si="272">(A867&amp;"/"&amp;B867)</f>
        <v>01-15/0842</v>
      </c>
      <c r="H867" s="97" t="str">
        <f>SUBSTITUTE(фильтр!I858, "про,", "")</f>
        <v xml:space="preserve"> порушення, інструкції, з, охорони, праці</v>
      </c>
      <c r="I867" s="1" t="s">
        <v>15</v>
      </c>
      <c r="J867" s="47" t="s">
        <v>124</v>
      </c>
      <c r="K867" s="98" t="str">
        <f t="shared" ref="K867:K930" si="273">J867</f>
        <v>Департамент АПР Сумської ОДА</v>
      </c>
      <c r="L867" s="99">
        <f t="shared" ref="L867:L930" si="274">F867+1</f>
        <v>43621</v>
      </c>
      <c r="M867" s="100"/>
      <c r="N867" s="4" t="s">
        <v>20</v>
      </c>
      <c r="O867" s="4" t="s">
        <v>20</v>
      </c>
    </row>
    <row r="868" spans="1:15" ht="30" x14ac:dyDescent="0.25">
      <c r="A868" s="55" t="s">
        <v>23</v>
      </c>
      <c r="B868" s="24" t="s">
        <v>866</v>
      </c>
      <c r="C868" s="93">
        <f t="shared" si="271"/>
        <v>843</v>
      </c>
      <c r="D868" s="65" t="s">
        <v>1417</v>
      </c>
      <c r="E868" s="56" t="s">
        <v>1488</v>
      </c>
      <c r="F868" s="17">
        <v>43620</v>
      </c>
      <c r="G868" s="96" t="str">
        <f t="shared" si="272"/>
        <v>01-16/0843</v>
      </c>
      <c r="H868" s="97" t="str">
        <f>SUBSTITUTE(фильтр!I859, "про,", "")</f>
        <v xml:space="preserve"> надання, місячної, звітності</v>
      </c>
      <c r="I868" s="1" t="s">
        <v>15</v>
      </c>
      <c r="J868" s="47" t="s">
        <v>124</v>
      </c>
      <c r="K868" s="98" t="str">
        <f t="shared" si="273"/>
        <v>Департамент АПР Сумської ОДА</v>
      </c>
      <c r="L868" s="99">
        <f t="shared" si="274"/>
        <v>43621</v>
      </c>
      <c r="M868" s="100"/>
      <c r="N868" s="4" t="s">
        <v>20</v>
      </c>
      <c r="O868" s="4" t="s">
        <v>20</v>
      </c>
    </row>
    <row r="869" spans="1:15" ht="30" x14ac:dyDescent="0.25">
      <c r="A869" s="55" t="s">
        <v>23</v>
      </c>
      <c r="B869" s="24" t="s">
        <v>867</v>
      </c>
      <c r="C869" s="93">
        <f t="shared" si="271"/>
        <v>844</v>
      </c>
      <c r="D869" s="65" t="s">
        <v>1417</v>
      </c>
      <c r="E869" s="56" t="s">
        <v>1191</v>
      </c>
      <c r="F869" s="17">
        <v>43620</v>
      </c>
      <c r="G869" s="96" t="str">
        <f t="shared" si="272"/>
        <v>01-16/0844</v>
      </c>
      <c r="H869" s="97" t="str">
        <f>SUBSTITUTE(фильтр!I860, "про,", "")</f>
        <v xml:space="preserve"> надання, інформації</v>
      </c>
      <c r="I869" s="1" t="s">
        <v>15</v>
      </c>
      <c r="J869" s="47" t="s">
        <v>124</v>
      </c>
      <c r="K869" s="98" t="str">
        <f t="shared" si="273"/>
        <v>Департамент АПР Сумської ОДА</v>
      </c>
      <c r="L869" s="99">
        <f t="shared" si="274"/>
        <v>43621</v>
      </c>
      <c r="M869" s="100"/>
      <c r="N869" s="4" t="s">
        <v>20</v>
      </c>
      <c r="O869" s="4" t="s">
        <v>20</v>
      </c>
    </row>
    <row r="870" spans="1:15" ht="30" x14ac:dyDescent="0.25">
      <c r="A870" s="55" t="s">
        <v>287</v>
      </c>
      <c r="B870" s="24" t="s">
        <v>868</v>
      </c>
      <c r="C870" s="93">
        <f t="shared" si="271"/>
        <v>845</v>
      </c>
      <c r="D870" s="65" t="s">
        <v>1417</v>
      </c>
      <c r="E870" s="56" t="s">
        <v>1786</v>
      </c>
      <c r="F870" s="17">
        <v>43620</v>
      </c>
      <c r="G870" s="96" t="str">
        <f t="shared" si="272"/>
        <v>01-15/0845</v>
      </c>
      <c r="H870" s="97" t="str">
        <f>SUBSTITUTE(фильтр!I861, "про,", "")</f>
        <v xml:space="preserve"> надання, послугі, зі, збіранння, зернових</v>
      </c>
      <c r="I870" s="1" t="s">
        <v>15</v>
      </c>
      <c r="J870" s="47" t="s">
        <v>124</v>
      </c>
      <c r="K870" s="98" t="str">
        <f t="shared" si="273"/>
        <v>Департамент АПР Сумської ОДА</v>
      </c>
      <c r="L870" s="99">
        <f t="shared" si="274"/>
        <v>43621</v>
      </c>
      <c r="M870" s="100"/>
      <c r="N870" s="4" t="s">
        <v>20</v>
      </c>
      <c r="O870" s="4" t="s">
        <v>20</v>
      </c>
    </row>
    <row r="871" spans="1:15" ht="30" x14ac:dyDescent="0.25">
      <c r="A871" s="55" t="s">
        <v>287</v>
      </c>
      <c r="B871" s="24" t="s">
        <v>869</v>
      </c>
      <c r="C871" s="93">
        <f t="shared" si="271"/>
        <v>846</v>
      </c>
      <c r="D871" s="65" t="s">
        <v>1417</v>
      </c>
      <c r="E871" s="56" t="s">
        <v>1191</v>
      </c>
      <c r="F871" s="17">
        <v>43620</v>
      </c>
      <c r="G871" s="96" t="str">
        <f t="shared" si="272"/>
        <v>01-15/0846</v>
      </c>
      <c r="H871" s="97" t="str">
        <f>SUBSTITUTE(фильтр!I862, "про,", "")</f>
        <v xml:space="preserve"> надання, інформації</v>
      </c>
      <c r="I871" s="1" t="s">
        <v>15</v>
      </c>
      <c r="J871" s="47" t="s">
        <v>124</v>
      </c>
      <c r="K871" s="98" t="str">
        <f t="shared" si="273"/>
        <v>Департамент АПР Сумської ОДА</v>
      </c>
      <c r="L871" s="99">
        <f t="shared" si="274"/>
        <v>43621</v>
      </c>
      <c r="M871" s="100"/>
      <c r="N871" s="4" t="s">
        <v>20</v>
      </c>
      <c r="O871" s="4" t="s">
        <v>20</v>
      </c>
    </row>
    <row r="872" spans="1:15" ht="30" x14ac:dyDescent="0.25">
      <c r="A872" s="55" t="s">
        <v>23</v>
      </c>
      <c r="B872" s="24" t="s">
        <v>870</v>
      </c>
      <c r="C872" s="93">
        <f t="shared" si="271"/>
        <v>847</v>
      </c>
      <c r="D872" s="65" t="s">
        <v>1417</v>
      </c>
      <c r="E872" s="56" t="s">
        <v>1688</v>
      </c>
      <c r="F872" s="17">
        <v>43621</v>
      </c>
      <c r="G872" s="96" t="str">
        <f t="shared" si="272"/>
        <v>01-16/0847</v>
      </c>
      <c r="H872" s="97" t="str">
        <f>SUBSTITUTE(фильтр!I863, "про,", "")</f>
        <v xml:space="preserve"> перелік, прийнятих, , актів</v>
      </c>
      <c r="I872" s="1" t="s">
        <v>15</v>
      </c>
      <c r="J872" s="47" t="s">
        <v>124</v>
      </c>
      <c r="K872" s="98" t="str">
        <f t="shared" si="273"/>
        <v>Департамент АПР Сумської ОДА</v>
      </c>
      <c r="L872" s="99">
        <f t="shared" si="274"/>
        <v>43622</v>
      </c>
      <c r="M872" s="100"/>
      <c r="N872" s="4" t="s">
        <v>20</v>
      </c>
      <c r="O872" s="4" t="s">
        <v>20</v>
      </c>
    </row>
    <row r="873" spans="1:15" ht="30" x14ac:dyDescent="0.25">
      <c r="A873" s="55" t="s">
        <v>24</v>
      </c>
      <c r="B873" s="24" t="s">
        <v>871</v>
      </c>
      <c r="C873" s="93">
        <f t="shared" si="271"/>
        <v>848</v>
      </c>
      <c r="D873" s="65" t="s">
        <v>1417</v>
      </c>
      <c r="E873" s="56" t="s">
        <v>1419</v>
      </c>
      <c r="F873" s="17">
        <v>43621</v>
      </c>
      <c r="G873" s="96" t="str">
        <f t="shared" si="272"/>
        <v>01-19/0848</v>
      </c>
      <c r="H873" s="97" t="str">
        <f>SUBSTITUTE(фильтр!I864, "про,", "")</f>
        <v>відповідь, на, запит</v>
      </c>
      <c r="I873" s="1" t="s">
        <v>15</v>
      </c>
      <c r="J873" s="47" t="s">
        <v>124</v>
      </c>
      <c r="K873" s="98" t="str">
        <f t="shared" si="273"/>
        <v>Департамент АПР Сумської ОДА</v>
      </c>
      <c r="L873" s="99">
        <f t="shared" si="274"/>
        <v>43622</v>
      </c>
      <c r="M873" s="100"/>
      <c r="N873" s="4" t="s">
        <v>20</v>
      </c>
      <c r="O873" s="4" t="s">
        <v>20</v>
      </c>
    </row>
    <row r="874" spans="1:15" ht="30" x14ac:dyDescent="0.25">
      <c r="A874" s="55" t="s">
        <v>23</v>
      </c>
      <c r="B874" s="24" t="s">
        <v>872</v>
      </c>
      <c r="C874" s="93">
        <f t="shared" si="271"/>
        <v>849</v>
      </c>
      <c r="D874" s="65" t="s">
        <v>1417</v>
      </c>
      <c r="E874" s="56" t="s">
        <v>1787</v>
      </c>
      <c r="F874" s="17">
        <v>43621</v>
      </c>
      <c r="G874" s="96" t="str">
        <f t="shared" si="272"/>
        <v>01-16/0849</v>
      </c>
      <c r="H874" s="97" t="str">
        <f>SUBSTITUTE(фильтр!I865, "про,", "")</f>
        <v>нформуваня, регіональних, програм</v>
      </c>
      <c r="I874" s="1" t="s">
        <v>15</v>
      </c>
      <c r="J874" s="47" t="s">
        <v>124</v>
      </c>
      <c r="K874" s="98" t="str">
        <f t="shared" si="273"/>
        <v>Департамент АПР Сумської ОДА</v>
      </c>
      <c r="L874" s="99">
        <f t="shared" si="274"/>
        <v>43622</v>
      </c>
      <c r="M874" s="100"/>
      <c r="N874" s="4" t="s">
        <v>20</v>
      </c>
      <c r="O874" s="4" t="s">
        <v>20</v>
      </c>
    </row>
    <row r="875" spans="1:15" ht="45" x14ac:dyDescent="0.25">
      <c r="A875" s="55" t="s">
        <v>123</v>
      </c>
      <c r="B875" s="24" t="s">
        <v>873</v>
      </c>
      <c r="C875" s="93">
        <f t="shared" si="271"/>
        <v>850</v>
      </c>
      <c r="D875" s="65" t="s">
        <v>1417</v>
      </c>
      <c r="E875" s="56" t="s">
        <v>1788</v>
      </c>
      <c r="F875" s="17">
        <v>43621</v>
      </c>
      <c r="G875" s="96" t="str">
        <f t="shared" si="272"/>
        <v>01-13/0850</v>
      </c>
      <c r="H875" s="97" t="str">
        <f>SUBSTITUTE(фильтр!I866, "про,", "")</f>
        <v xml:space="preserve"> надання, , інформаційно-аналітичну, довідку</v>
      </c>
      <c r="I875" s="1" t="s">
        <v>15</v>
      </c>
      <c r="J875" s="47" t="s">
        <v>124</v>
      </c>
      <c r="K875" s="98" t="str">
        <f t="shared" si="273"/>
        <v>Департамент АПР Сумської ОДА</v>
      </c>
      <c r="L875" s="99">
        <f t="shared" si="274"/>
        <v>43622</v>
      </c>
      <c r="M875" s="100"/>
      <c r="N875" s="4" t="s">
        <v>20</v>
      </c>
      <c r="O875" s="4" t="s">
        <v>20</v>
      </c>
    </row>
    <row r="876" spans="1:15" ht="30" x14ac:dyDescent="0.25">
      <c r="A876" s="55" t="s">
        <v>23</v>
      </c>
      <c r="B876" s="24" t="s">
        <v>874</v>
      </c>
      <c r="C876" s="93">
        <f t="shared" si="271"/>
        <v>851</v>
      </c>
      <c r="D876" s="65" t="s">
        <v>1417</v>
      </c>
      <c r="E876" s="56" t="s">
        <v>1428</v>
      </c>
      <c r="F876" s="17">
        <v>43621</v>
      </c>
      <c r="G876" s="96" t="str">
        <f t="shared" si="272"/>
        <v>01-16/0851</v>
      </c>
      <c r="H876" s="97" t="str">
        <f>SUBSTITUTE(фильтр!I867, "про,", "")</f>
        <v xml:space="preserve"> визначення, державних, інтересів</v>
      </c>
      <c r="I876" s="1" t="s">
        <v>15</v>
      </c>
      <c r="J876" s="47" t="s">
        <v>124</v>
      </c>
      <c r="K876" s="98" t="str">
        <f t="shared" si="273"/>
        <v>Департамент АПР Сумської ОДА</v>
      </c>
      <c r="L876" s="99">
        <f t="shared" si="274"/>
        <v>43622</v>
      </c>
      <c r="M876" s="100"/>
      <c r="N876" s="4" t="s">
        <v>20</v>
      </c>
      <c r="O876" s="4" t="s">
        <v>20</v>
      </c>
    </row>
    <row r="877" spans="1:15" ht="30" x14ac:dyDescent="0.25">
      <c r="A877" s="55" t="s">
        <v>122</v>
      </c>
      <c r="B877" s="24" t="s">
        <v>875</v>
      </c>
      <c r="C877" s="93">
        <f t="shared" si="271"/>
        <v>852</v>
      </c>
      <c r="D877" s="65" t="s">
        <v>1417</v>
      </c>
      <c r="E877" s="56" t="s">
        <v>1534</v>
      </c>
      <c r="F877" s="17">
        <v>43622</v>
      </c>
      <c r="G877" s="96" t="str">
        <f t="shared" si="272"/>
        <v>01-18/0852</v>
      </c>
      <c r="H877" s="97" t="str">
        <f>SUBSTITUTE(фильтр!I868, "про,", "")</f>
        <v xml:space="preserve"> проведення, наради</v>
      </c>
      <c r="I877" s="1" t="s">
        <v>15</v>
      </c>
      <c r="J877" s="47" t="s">
        <v>124</v>
      </c>
      <c r="K877" s="98" t="str">
        <f t="shared" si="273"/>
        <v>Департамент АПР Сумської ОДА</v>
      </c>
      <c r="L877" s="99">
        <f t="shared" si="274"/>
        <v>43623</v>
      </c>
      <c r="M877" s="100"/>
      <c r="N877" s="4" t="s">
        <v>20</v>
      </c>
      <c r="O877" s="4" t="s">
        <v>20</v>
      </c>
    </row>
    <row r="878" spans="1:15" ht="30" x14ac:dyDescent="0.25">
      <c r="A878" s="55" t="s">
        <v>23</v>
      </c>
      <c r="B878" s="24" t="s">
        <v>876</v>
      </c>
      <c r="C878" s="93">
        <f t="shared" si="271"/>
        <v>853</v>
      </c>
      <c r="D878" s="65" t="s">
        <v>1417</v>
      </c>
      <c r="E878" s="56" t="s">
        <v>1428</v>
      </c>
      <c r="F878" s="17">
        <v>43622</v>
      </c>
      <c r="G878" s="96" t="str">
        <f t="shared" si="272"/>
        <v>01-16/0853</v>
      </c>
      <c r="H878" s="97" t="str">
        <f>SUBSTITUTE(фильтр!I869, "про,", "")</f>
        <v xml:space="preserve"> визначення, державних, інтересів</v>
      </c>
      <c r="I878" s="1" t="s">
        <v>15</v>
      </c>
      <c r="J878" s="47" t="s">
        <v>124</v>
      </c>
      <c r="K878" s="98" t="str">
        <f t="shared" si="273"/>
        <v>Департамент АПР Сумської ОДА</v>
      </c>
      <c r="L878" s="99">
        <f t="shared" si="274"/>
        <v>43623</v>
      </c>
      <c r="M878" s="100"/>
      <c r="N878" s="4" t="s">
        <v>20</v>
      </c>
      <c r="O878" s="4" t="s">
        <v>20</v>
      </c>
    </row>
    <row r="879" spans="1:15" ht="30" x14ac:dyDescent="0.25">
      <c r="A879" s="55" t="s">
        <v>23</v>
      </c>
      <c r="B879" s="24" t="s">
        <v>877</v>
      </c>
      <c r="C879" s="93">
        <f t="shared" si="271"/>
        <v>854</v>
      </c>
      <c r="D879" s="65" t="s">
        <v>1417</v>
      </c>
      <c r="E879" s="56" t="s">
        <v>1789</v>
      </c>
      <c r="F879" s="17">
        <v>43622</v>
      </c>
      <c r="G879" s="96" t="str">
        <f t="shared" si="272"/>
        <v>01-16/0854</v>
      </c>
      <c r="H879" s="97" t="str">
        <f>SUBSTITUTE(фильтр!I870, "про,", "")</f>
        <v xml:space="preserve"> нормативно-правови, норми</v>
      </c>
      <c r="I879" s="1" t="s">
        <v>15</v>
      </c>
      <c r="J879" s="47" t="s">
        <v>124</v>
      </c>
      <c r="K879" s="98" t="str">
        <f t="shared" si="273"/>
        <v>Департамент АПР Сумської ОДА</v>
      </c>
      <c r="L879" s="99">
        <f t="shared" si="274"/>
        <v>43623</v>
      </c>
      <c r="M879" s="100"/>
      <c r="N879" s="4" t="s">
        <v>20</v>
      </c>
      <c r="O879" s="4" t="s">
        <v>20</v>
      </c>
    </row>
    <row r="880" spans="1:15" ht="30" x14ac:dyDescent="0.25">
      <c r="A880" s="55" t="s">
        <v>21</v>
      </c>
      <c r="B880" s="24" t="s">
        <v>878</v>
      </c>
      <c r="C880" s="93">
        <f t="shared" si="271"/>
        <v>855</v>
      </c>
      <c r="D880" s="65" t="s">
        <v>1417</v>
      </c>
      <c r="E880" s="56" t="s">
        <v>1191</v>
      </c>
      <c r="F880" s="17">
        <v>43622</v>
      </c>
      <c r="G880" s="96" t="str">
        <f t="shared" si="272"/>
        <v>01-17/0855</v>
      </c>
      <c r="H880" s="97" t="str">
        <f>SUBSTITUTE(фильтр!I871, "про,", "")</f>
        <v xml:space="preserve"> надання, інформації</v>
      </c>
      <c r="I880" s="1" t="s">
        <v>15</v>
      </c>
      <c r="J880" s="47" t="s">
        <v>124</v>
      </c>
      <c r="K880" s="98" t="str">
        <f t="shared" si="273"/>
        <v>Департамент АПР Сумської ОДА</v>
      </c>
      <c r="L880" s="99">
        <f t="shared" si="274"/>
        <v>43623</v>
      </c>
      <c r="M880" s="100"/>
      <c r="N880" s="4" t="s">
        <v>20</v>
      </c>
      <c r="O880" s="4" t="s">
        <v>20</v>
      </c>
    </row>
    <row r="881" spans="1:15" ht="30" x14ac:dyDescent="0.25">
      <c r="A881" s="55" t="s">
        <v>122</v>
      </c>
      <c r="B881" s="24" t="s">
        <v>879</v>
      </c>
      <c r="C881" s="93">
        <f t="shared" si="271"/>
        <v>856</v>
      </c>
      <c r="D881" s="65" t="s">
        <v>1417</v>
      </c>
      <c r="E881" s="56" t="s">
        <v>1562</v>
      </c>
      <c r="F881" s="17">
        <v>43622</v>
      </c>
      <c r="G881" s="96" t="str">
        <f t="shared" si="272"/>
        <v>01-18/0856</v>
      </c>
      <c r="H881" s="97" t="str">
        <f>SUBSTITUTE(фильтр!I872, "про,", "")</f>
        <v xml:space="preserve"> надання, пропозицій</v>
      </c>
      <c r="I881" s="1" t="s">
        <v>15</v>
      </c>
      <c r="J881" s="47" t="s">
        <v>124</v>
      </c>
      <c r="K881" s="98" t="str">
        <f t="shared" si="273"/>
        <v>Департамент АПР Сумської ОДА</v>
      </c>
      <c r="L881" s="99">
        <f t="shared" si="274"/>
        <v>43623</v>
      </c>
      <c r="M881" s="100"/>
      <c r="N881" s="4" t="s">
        <v>20</v>
      </c>
      <c r="O881" s="4" t="s">
        <v>20</v>
      </c>
    </row>
    <row r="882" spans="1:15" ht="30" x14ac:dyDescent="0.25">
      <c r="A882" s="55" t="s">
        <v>23</v>
      </c>
      <c r="B882" s="24" t="s">
        <v>880</v>
      </c>
      <c r="C882" s="93">
        <f t="shared" si="271"/>
        <v>857</v>
      </c>
      <c r="D882" s="65" t="s">
        <v>1417</v>
      </c>
      <c r="E882" s="56" t="s">
        <v>1210</v>
      </c>
      <c r="F882" s="17">
        <v>43622</v>
      </c>
      <c r="G882" s="96" t="str">
        <f t="shared" si="272"/>
        <v>01-16/0857</v>
      </c>
      <c r="H882" s="97" t="str">
        <f>SUBSTITUTE(фильтр!I873, "про,", "")</f>
        <v xml:space="preserve"> надання, показників</v>
      </c>
      <c r="I882" s="1" t="s">
        <v>15</v>
      </c>
      <c r="J882" s="47" t="s">
        <v>124</v>
      </c>
      <c r="K882" s="98" t="str">
        <f t="shared" si="273"/>
        <v>Департамент АПР Сумської ОДА</v>
      </c>
      <c r="L882" s="99">
        <f t="shared" si="274"/>
        <v>43623</v>
      </c>
      <c r="M882" s="100"/>
      <c r="N882" s="4" t="s">
        <v>20</v>
      </c>
      <c r="O882" s="4" t="s">
        <v>20</v>
      </c>
    </row>
    <row r="883" spans="1:15" ht="30" x14ac:dyDescent="0.25">
      <c r="A883" s="55" t="s">
        <v>287</v>
      </c>
      <c r="B883" s="24" t="s">
        <v>881</v>
      </c>
      <c r="C883" s="93">
        <f t="shared" si="271"/>
        <v>858</v>
      </c>
      <c r="D883" s="65" t="s">
        <v>1417</v>
      </c>
      <c r="E883" s="56" t="s">
        <v>1652</v>
      </c>
      <c r="F883" s="17">
        <v>43622</v>
      </c>
      <c r="G883" s="96" t="str">
        <f t="shared" si="272"/>
        <v>01-15/0858</v>
      </c>
      <c r="H883" s="97" t="str">
        <f>SUBSTITUTE(фильтр!I874, "про,", "")</f>
        <v xml:space="preserve"> Міжнародний, форум, м.Польша</v>
      </c>
      <c r="I883" s="1" t="s">
        <v>15</v>
      </c>
      <c r="J883" s="47" t="s">
        <v>124</v>
      </c>
      <c r="K883" s="98" t="str">
        <f t="shared" si="273"/>
        <v>Департамент АПР Сумської ОДА</v>
      </c>
      <c r="L883" s="99">
        <f t="shared" si="274"/>
        <v>43623</v>
      </c>
      <c r="M883" s="100"/>
      <c r="N883" s="4" t="s">
        <v>20</v>
      </c>
      <c r="O883" s="4" t="s">
        <v>20</v>
      </c>
    </row>
    <row r="884" spans="1:15" ht="30" x14ac:dyDescent="0.25">
      <c r="A884" s="55" t="s">
        <v>23</v>
      </c>
      <c r="B884" s="24" t="s">
        <v>882</v>
      </c>
      <c r="C884" s="93">
        <f t="shared" si="271"/>
        <v>859</v>
      </c>
      <c r="D884" s="65" t="s">
        <v>1417</v>
      </c>
      <c r="E884" s="56" t="s">
        <v>1428</v>
      </c>
      <c r="F884" s="17">
        <v>43622</v>
      </c>
      <c r="G884" s="96" t="str">
        <f t="shared" si="272"/>
        <v>01-16/0859</v>
      </c>
      <c r="H884" s="97" t="str">
        <f>SUBSTITUTE(фильтр!I875, "про,", "")</f>
        <v xml:space="preserve"> визначення, державних, інтересів</v>
      </c>
      <c r="I884" s="1" t="s">
        <v>15</v>
      </c>
      <c r="J884" s="47" t="s">
        <v>124</v>
      </c>
      <c r="K884" s="98" t="str">
        <f t="shared" si="273"/>
        <v>Департамент АПР Сумської ОДА</v>
      </c>
      <c r="L884" s="99">
        <f t="shared" si="274"/>
        <v>43623</v>
      </c>
      <c r="M884" s="100"/>
      <c r="N884" s="4" t="s">
        <v>20</v>
      </c>
      <c r="O884" s="4" t="s">
        <v>20</v>
      </c>
    </row>
    <row r="885" spans="1:15" ht="30" x14ac:dyDescent="0.25">
      <c r="A885" s="55" t="s">
        <v>23</v>
      </c>
      <c r="B885" s="24" t="s">
        <v>883</v>
      </c>
      <c r="C885" s="93">
        <f t="shared" si="271"/>
        <v>860</v>
      </c>
      <c r="D885" s="65" t="s">
        <v>1417</v>
      </c>
      <c r="E885" s="94" t="s">
        <v>1191</v>
      </c>
      <c r="F885" s="17">
        <v>43623</v>
      </c>
      <c r="G885" s="96" t="str">
        <f t="shared" si="272"/>
        <v>01-16/0860</v>
      </c>
      <c r="H885" s="97" t="str">
        <f>SUBSTITUTE(фильтр!I876, "про,", "")</f>
        <v xml:space="preserve"> надання, інформації</v>
      </c>
      <c r="I885" s="1" t="s">
        <v>15</v>
      </c>
      <c r="J885" s="47" t="s">
        <v>124</v>
      </c>
      <c r="K885" s="98" t="str">
        <f t="shared" si="273"/>
        <v>Департамент АПР Сумської ОДА</v>
      </c>
      <c r="L885" s="99">
        <f t="shared" si="274"/>
        <v>43624</v>
      </c>
      <c r="M885" s="100"/>
      <c r="N885" s="4" t="s">
        <v>20</v>
      </c>
      <c r="O885" s="4" t="s">
        <v>20</v>
      </c>
    </row>
    <row r="886" spans="1:15" ht="30" x14ac:dyDescent="0.25">
      <c r="A886" s="55" t="s">
        <v>123</v>
      </c>
      <c r="B886" s="24" t="s">
        <v>884</v>
      </c>
      <c r="C886" s="93">
        <f t="shared" si="271"/>
        <v>861</v>
      </c>
      <c r="D886" s="65" t="s">
        <v>1417</v>
      </c>
      <c r="E886" s="56" t="s">
        <v>1790</v>
      </c>
      <c r="F886" s="17">
        <v>43623</v>
      </c>
      <c r="G886" s="96" t="str">
        <f t="shared" si="272"/>
        <v>01-13/0861</v>
      </c>
      <c r="H886" s="97" t="str">
        <f>SUBSTITUTE(фильтр!I877, "про,", "")</f>
        <v xml:space="preserve"> нкадання, пропозицій, плану, засідань, колегії</v>
      </c>
      <c r="I886" s="1" t="s">
        <v>15</v>
      </c>
      <c r="J886" s="47" t="s">
        <v>124</v>
      </c>
      <c r="K886" s="98" t="str">
        <f t="shared" si="273"/>
        <v>Департамент АПР Сумської ОДА</v>
      </c>
      <c r="L886" s="99">
        <f t="shared" si="274"/>
        <v>43624</v>
      </c>
      <c r="M886" s="100"/>
      <c r="N886" s="4" t="s">
        <v>20</v>
      </c>
      <c r="O886" s="4" t="s">
        <v>20</v>
      </c>
    </row>
    <row r="887" spans="1:15" ht="30" x14ac:dyDescent="0.25">
      <c r="A887" s="55" t="s">
        <v>23</v>
      </c>
      <c r="B887" s="24" t="s">
        <v>885</v>
      </c>
      <c r="C887" s="93">
        <f t="shared" si="271"/>
        <v>862</v>
      </c>
      <c r="D887" s="65" t="s">
        <v>1417</v>
      </c>
      <c r="E887" s="56" t="s">
        <v>1791</v>
      </c>
      <c r="F887" s="17">
        <v>43623</v>
      </c>
      <c r="G887" s="96" t="str">
        <f t="shared" si="272"/>
        <v>01-16/0862</v>
      </c>
      <c r="H887" s="97" t="str">
        <f>SUBSTITUTE(фильтр!I878, "про,", "")</f>
        <v xml:space="preserve"> кандидатів</v>
      </c>
      <c r="I887" s="1" t="s">
        <v>15</v>
      </c>
      <c r="J887" s="47" t="s">
        <v>124</v>
      </c>
      <c r="K887" s="98" t="str">
        <f t="shared" si="273"/>
        <v>Департамент АПР Сумської ОДА</v>
      </c>
      <c r="L887" s="99">
        <f t="shared" si="274"/>
        <v>43624</v>
      </c>
      <c r="M887" s="100"/>
      <c r="N887" s="4" t="s">
        <v>20</v>
      </c>
      <c r="O887" s="4" t="s">
        <v>20</v>
      </c>
    </row>
    <row r="888" spans="1:15" ht="30" x14ac:dyDescent="0.25">
      <c r="A888" s="55" t="s">
        <v>123</v>
      </c>
      <c r="B888" s="24" t="s">
        <v>886</v>
      </c>
      <c r="C888" s="93">
        <f t="shared" si="271"/>
        <v>863</v>
      </c>
      <c r="D888" s="65" t="s">
        <v>1417</v>
      </c>
      <c r="E888" s="56" t="s">
        <v>1792</v>
      </c>
      <c r="F888" s="17">
        <v>43623</v>
      </c>
      <c r="G888" s="96" t="str">
        <f t="shared" si="272"/>
        <v>01-13/0863</v>
      </c>
      <c r="H888" s="97" t="str">
        <f>SUBSTITUTE(фильтр!I879, "про,", "")</f>
        <v xml:space="preserve"> чергування</v>
      </c>
      <c r="I888" s="1" t="s">
        <v>15</v>
      </c>
      <c r="J888" s="47" t="s">
        <v>124</v>
      </c>
      <c r="K888" s="98" t="str">
        <f t="shared" si="273"/>
        <v>Департамент АПР Сумської ОДА</v>
      </c>
      <c r="L888" s="99">
        <f t="shared" si="274"/>
        <v>43624</v>
      </c>
      <c r="M888" s="100"/>
      <c r="N888" s="4" t="s">
        <v>20</v>
      </c>
      <c r="O888" s="4" t="s">
        <v>20</v>
      </c>
    </row>
    <row r="889" spans="1:15" ht="30" x14ac:dyDescent="0.25">
      <c r="A889" s="55" t="s">
        <v>1186</v>
      </c>
      <c r="B889" s="24" t="s">
        <v>887</v>
      </c>
      <c r="C889" s="93">
        <f t="shared" si="271"/>
        <v>864</v>
      </c>
      <c r="D889" s="65" t="s">
        <v>1417</v>
      </c>
      <c r="E889" s="56" t="s">
        <v>1793</v>
      </c>
      <c r="F889" s="17">
        <v>43623</v>
      </c>
      <c r="G889" s="96" t="str">
        <f t="shared" si="272"/>
        <v>01-11/0864</v>
      </c>
      <c r="H889" s="97" t="str">
        <f>SUBSTITUTE(фильтр!I880, "про,", "")</f>
        <v>залучення, пільгових, кредитів</v>
      </c>
      <c r="I889" s="1" t="s">
        <v>15</v>
      </c>
      <c r="J889" s="47" t="s">
        <v>124</v>
      </c>
      <c r="K889" s="98" t="str">
        <f t="shared" si="273"/>
        <v>Департамент АПР Сумської ОДА</v>
      </c>
      <c r="L889" s="99">
        <f t="shared" si="274"/>
        <v>43624</v>
      </c>
      <c r="M889" s="100"/>
      <c r="N889" s="4" t="s">
        <v>20</v>
      </c>
      <c r="O889" s="4" t="s">
        <v>20</v>
      </c>
    </row>
    <row r="890" spans="1:15" ht="30" x14ac:dyDescent="0.25">
      <c r="A890" s="55" t="s">
        <v>1186</v>
      </c>
      <c r="B890" s="24" t="s">
        <v>888</v>
      </c>
      <c r="C890" s="93">
        <f t="shared" si="271"/>
        <v>865</v>
      </c>
      <c r="D890" s="65" t="s">
        <v>1417</v>
      </c>
      <c r="E890" s="56" t="s">
        <v>1469</v>
      </c>
      <c r="F890" s="17">
        <v>43623</v>
      </c>
      <c r="G890" s="96" t="str">
        <f t="shared" si="272"/>
        <v>01-11/0865</v>
      </c>
      <c r="H890" s="97" t="str">
        <f>SUBSTITUTE(фильтр!I881, "про,", "")</f>
        <v>фактичних, витрат, на, ВПР</v>
      </c>
      <c r="I890" s="1" t="s">
        <v>15</v>
      </c>
      <c r="J890" s="47" t="s">
        <v>124</v>
      </c>
      <c r="K890" s="98" t="str">
        <f t="shared" si="273"/>
        <v>Департамент АПР Сумської ОДА</v>
      </c>
      <c r="L890" s="99">
        <f t="shared" si="274"/>
        <v>43624</v>
      </c>
      <c r="M890" s="100"/>
      <c r="N890" s="4" t="s">
        <v>20</v>
      </c>
      <c r="O890" s="4" t="s">
        <v>20</v>
      </c>
    </row>
    <row r="891" spans="1:15" ht="30" x14ac:dyDescent="0.25">
      <c r="A891" s="55" t="s">
        <v>1186</v>
      </c>
      <c r="B891" s="24" t="s">
        <v>889</v>
      </c>
      <c r="C891" s="93">
        <f t="shared" si="271"/>
        <v>866</v>
      </c>
      <c r="D891" s="65" t="s">
        <v>1417</v>
      </c>
      <c r="E891" s="56" t="s">
        <v>1674</v>
      </c>
      <c r="F891" s="17">
        <v>43623</v>
      </c>
      <c r="G891" s="96" t="str">
        <f t="shared" si="272"/>
        <v>01-11/0866</v>
      </c>
      <c r="H891" s="97" t="str">
        <f>SUBSTITUTE(фильтр!I882, "про,", "")</f>
        <v>роботи, конкурсних, комісій</v>
      </c>
      <c r="I891" s="1" t="s">
        <v>15</v>
      </c>
      <c r="J891" s="47" t="s">
        <v>124</v>
      </c>
      <c r="K891" s="98" t="str">
        <f t="shared" si="273"/>
        <v>Департамент АПР Сумської ОДА</v>
      </c>
      <c r="L891" s="99">
        <f t="shared" si="274"/>
        <v>43624</v>
      </c>
      <c r="M891" s="100"/>
      <c r="N891" s="4" t="s">
        <v>20</v>
      </c>
      <c r="O891" s="4" t="s">
        <v>20</v>
      </c>
    </row>
    <row r="892" spans="1:15" ht="30" x14ac:dyDescent="0.25">
      <c r="A892" s="55" t="s">
        <v>23</v>
      </c>
      <c r="B892" s="24" t="s">
        <v>890</v>
      </c>
      <c r="C892" s="93">
        <f t="shared" si="271"/>
        <v>867</v>
      </c>
      <c r="D892" s="65" t="s">
        <v>1417</v>
      </c>
      <c r="E892" s="56" t="s">
        <v>1794</v>
      </c>
      <c r="F892" s="17">
        <v>43623</v>
      </c>
      <c r="G892" s="96" t="str">
        <f t="shared" si="272"/>
        <v>01-16/0867</v>
      </c>
      <c r="H892" s="97" t="str">
        <f>SUBSTITUTE(фильтр!I883, "про,", "")</f>
        <v xml:space="preserve"> проведення, семінар-наради</v>
      </c>
      <c r="I892" s="1" t="s">
        <v>15</v>
      </c>
      <c r="J892" s="47" t="s">
        <v>124</v>
      </c>
      <c r="K892" s="98" t="str">
        <f t="shared" si="273"/>
        <v>Департамент АПР Сумської ОДА</v>
      </c>
      <c r="L892" s="99">
        <f t="shared" si="274"/>
        <v>43624</v>
      </c>
      <c r="M892" s="100"/>
      <c r="N892" s="4" t="s">
        <v>20</v>
      </c>
      <c r="O892" s="4" t="s">
        <v>20</v>
      </c>
    </row>
    <row r="893" spans="1:15" ht="30" x14ac:dyDescent="0.25">
      <c r="A893" s="55" t="s">
        <v>122</v>
      </c>
      <c r="B893" s="24" t="s">
        <v>891</v>
      </c>
      <c r="C893" s="93">
        <f t="shared" si="271"/>
        <v>868</v>
      </c>
      <c r="D893" s="65" t="s">
        <v>1417</v>
      </c>
      <c r="E893" s="56" t="s">
        <v>1794</v>
      </c>
      <c r="F893" s="17">
        <v>43623</v>
      </c>
      <c r="G893" s="96" t="str">
        <f t="shared" si="272"/>
        <v>01-18/0868</v>
      </c>
      <c r="H893" s="97" t="str">
        <f>SUBSTITUTE(фильтр!I884, "про,", "")</f>
        <v xml:space="preserve"> проведення, семінар-наради</v>
      </c>
      <c r="I893" s="1" t="s">
        <v>15</v>
      </c>
      <c r="J893" s="47" t="s">
        <v>124</v>
      </c>
      <c r="K893" s="98" t="str">
        <f t="shared" si="273"/>
        <v>Департамент АПР Сумської ОДА</v>
      </c>
      <c r="L893" s="99">
        <f t="shared" si="274"/>
        <v>43624</v>
      </c>
      <c r="M893" s="100"/>
      <c r="N893" s="4" t="s">
        <v>20</v>
      </c>
      <c r="O893" s="4" t="s">
        <v>20</v>
      </c>
    </row>
    <row r="894" spans="1:15" ht="30" x14ac:dyDescent="0.25">
      <c r="A894" s="55" t="s">
        <v>287</v>
      </c>
      <c r="B894" s="24" t="s">
        <v>892</v>
      </c>
      <c r="C894" s="93">
        <f t="shared" si="271"/>
        <v>869</v>
      </c>
      <c r="D894" s="65" t="s">
        <v>1417</v>
      </c>
      <c r="E894" s="56" t="s">
        <v>1565</v>
      </c>
      <c r="F894" s="17">
        <v>43623</v>
      </c>
      <c r="G894" s="96" t="str">
        <f t="shared" si="272"/>
        <v>01-15/0869</v>
      </c>
      <c r="H894" s="97" t="str">
        <f>SUBSTITUTE(фильтр!I885, "про,", "")</f>
        <v xml:space="preserve"> фактичні, витрати, на, ВПР</v>
      </c>
      <c r="I894" s="1" t="s">
        <v>15</v>
      </c>
      <c r="J894" s="47" t="s">
        <v>124</v>
      </c>
      <c r="K894" s="98" t="str">
        <f t="shared" si="273"/>
        <v>Департамент АПР Сумської ОДА</v>
      </c>
      <c r="L894" s="99">
        <f t="shared" si="274"/>
        <v>43624</v>
      </c>
      <c r="M894" s="100"/>
      <c r="N894" s="4" t="s">
        <v>20</v>
      </c>
      <c r="O894" s="4" t="s">
        <v>20</v>
      </c>
    </row>
    <row r="895" spans="1:15" ht="30" x14ac:dyDescent="0.25">
      <c r="A895" s="55" t="s">
        <v>287</v>
      </c>
      <c r="B895" s="24" t="s">
        <v>893</v>
      </c>
      <c r="C895" s="93">
        <f t="shared" si="271"/>
        <v>870</v>
      </c>
      <c r="D895" s="65" t="s">
        <v>1417</v>
      </c>
      <c r="E895" s="56" t="s">
        <v>1794</v>
      </c>
      <c r="F895" s="17">
        <v>43623</v>
      </c>
      <c r="G895" s="96" t="str">
        <f t="shared" si="272"/>
        <v>01-15/0870</v>
      </c>
      <c r="H895" s="97" t="str">
        <f>SUBSTITUTE(фильтр!I886, "про,", "")</f>
        <v xml:space="preserve"> проведення, семінар-наради</v>
      </c>
      <c r="I895" s="1" t="s">
        <v>15</v>
      </c>
      <c r="J895" s="47" t="s">
        <v>124</v>
      </c>
      <c r="K895" s="98" t="str">
        <f t="shared" si="273"/>
        <v>Департамент АПР Сумської ОДА</v>
      </c>
      <c r="L895" s="99">
        <f t="shared" si="274"/>
        <v>43624</v>
      </c>
      <c r="M895" s="100"/>
      <c r="N895" s="4" t="s">
        <v>20</v>
      </c>
      <c r="O895" s="4" t="s">
        <v>20</v>
      </c>
    </row>
    <row r="896" spans="1:15" ht="30" x14ac:dyDescent="0.25">
      <c r="A896" s="55" t="s">
        <v>24</v>
      </c>
      <c r="B896" s="24" t="s">
        <v>894</v>
      </c>
      <c r="C896" s="93">
        <f t="shared" si="271"/>
        <v>871</v>
      </c>
      <c r="D896" s="65" t="s">
        <v>1417</v>
      </c>
      <c r="E896" s="56" t="s">
        <v>1419</v>
      </c>
      <c r="F896" s="17">
        <v>43623</v>
      </c>
      <c r="G896" s="96" t="str">
        <f t="shared" si="272"/>
        <v>01-19/0871</v>
      </c>
      <c r="H896" s="97" t="str">
        <f>SUBSTITUTE(фильтр!I887, "про,", "")</f>
        <v>відповідь, на, запит</v>
      </c>
      <c r="I896" s="1" t="s">
        <v>15</v>
      </c>
      <c r="J896" s="47" t="s">
        <v>124</v>
      </c>
      <c r="K896" s="98" t="str">
        <f t="shared" si="273"/>
        <v>Департамент АПР Сумської ОДА</v>
      </c>
      <c r="L896" s="99">
        <f t="shared" si="274"/>
        <v>43624</v>
      </c>
      <c r="M896" s="100"/>
      <c r="N896" s="4" t="s">
        <v>20</v>
      </c>
      <c r="O896" s="4" t="s">
        <v>20</v>
      </c>
    </row>
    <row r="897" spans="1:15" ht="30" x14ac:dyDescent="0.25">
      <c r="A897" s="55" t="s">
        <v>23</v>
      </c>
      <c r="B897" s="24" t="s">
        <v>895</v>
      </c>
      <c r="C897" s="93">
        <f t="shared" si="271"/>
        <v>872</v>
      </c>
      <c r="D897" s="65" t="s">
        <v>1417</v>
      </c>
      <c r="E897" s="56" t="s">
        <v>1795</v>
      </c>
      <c r="F897" s="17">
        <v>43623</v>
      </c>
      <c r="G897" s="96" t="str">
        <f t="shared" si="272"/>
        <v>01-16/0872</v>
      </c>
      <c r="H897" s="97" t="str">
        <f>SUBSTITUTE(фильтр!I888, "про,", "")</f>
        <v xml:space="preserve"> виділення, коштів, із, загального, фонду</v>
      </c>
      <c r="I897" s="1" t="s">
        <v>15</v>
      </c>
      <c r="J897" s="47" t="s">
        <v>124</v>
      </c>
      <c r="K897" s="98" t="str">
        <f t="shared" si="273"/>
        <v>Департамент АПР Сумської ОДА</v>
      </c>
      <c r="L897" s="99">
        <f t="shared" si="274"/>
        <v>43624</v>
      </c>
      <c r="M897" s="100"/>
      <c r="N897" s="4" t="s">
        <v>20</v>
      </c>
      <c r="O897" s="4" t="s">
        <v>20</v>
      </c>
    </row>
    <row r="898" spans="1:15" ht="30" x14ac:dyDescent="0.25">
      <c r="A898" s="55" t="s">
        <v>21</v>
      </c>
      <c r="B898" s="24" t="s">
        <v>896</v>
      </c>
      <c r="C898" s="93">
        <f t="shared" si="271"/>
        <v>873</v>
      </c>
      <c r="D898" s="65" t="s">
        <v>1417</v>
      </c>
      <c r="E898" s="56" t="s">
        <v>1794</v>
      </c>
      <c r="F898" s="17">
        <v>43626</v>
      </c>
      <c r="G898" s="96" t="str">
        <f t="shared" si="272"/>
        <v>01-17/0873</v>
      </c>
      <c r="H898" s="97" t="str">
        <f>SUBSTITUTE(фильтр!I889, "про,", "")</f>
        <v xml:space="preserve"> проведення, семінар-наради</v>
      </c>
      <c r="I898" s="1" t="s">
        <v>15</v>
      </c>
      <c r="J898" s="47" t="s">
        <v>124</v>
      </c>
      <c r="K898" s="98" t="str">
        <f t="shared" si="273"/>
        <v>Департамент АПР Сумської ОДА</v>
      </c>
      <c r="L898" s="99">
        <f t="shared" si="274"/>
        <v>43627</v>
      </c>
      <c r="M898" s="100"/>
      <c r="N898" s="4" t="s">
        <v>20</v>
      </c>
      <c r="O898" s="4" t="s">
        <v>20</v>
      </c>
    </row>
    <row r="899" spans="1:15" ht="60" x14ac:dyDescent="0.25">
      <c r="A899" s="55" t="s">
        <v>23</v>
      </c>
      <c r="B899" s="24" t="s">
        <v>897</v>
      </c>
      <c r="C899" s="93">
        <f t="shared" si="271"/>
        <v>874</v>
      </c>
      <c r="D899" s="65" t="s">
        <v>1417</v>
      </c>
      <c r="E899" s="56" t="s">
        <v>1757</v>
      </c>
      <c r="F899" s="17">
        <v>43626</v>
      </c>
      <c r="G899" s="96" t="str">
        <f t="shared" si="272"/>
        <v>01-16/0874</v>
      </c>
      <c r="H899" s="97" t="str">
        <f>SUBSTITUTE(фильтр!I890, "про,", "")</f>
        <v xml:space="preserve"> перерахування, коштів, із, загального, бюджету, обласного, фонду</v>
      </c>
      <c r="I899" s="1" t="s">
        <v>15</v>
      </c>
      <c r="J899" s="47" t="s">
        <v>124</v>
      </c>
      <c r="K899" s="98" t="str">
        <f t="shared" si="273"/>
        <v>Департамент АПР Сумської ОДА</v>
      </c>
      <c r="L899" s="99">
        <f t="shared" si="274"/>
        <v>43627</v>
      </c>
      <c r="M899" s="100"/>
      <c r="N899" s="4" t="s">
        <v>20</v>
      </c>
      <c r="O899" s="4" t="s">
        <v>20</v>
      </c>
    </row>
    <row r="900" spans="1:15" ht="30" x14ac:dyDescent="0.25">
      <c r="A900" s="55" t="s">
        <v>23</v>
      </c>
      <c r="B900" s="24" t="s">
        <v>898</v>
      </c>
      <c r="C900" s="93">
        <f t="shared" si="271"/>
        <v>875</v>
      </c>
      <c r="D900" s="65" t="s">
        <v>1417</v>
      </c>
      <c r="E900" s="56" t="s">
        <v>1488</v>
      </c>
      <c r="F900" s="17">
        <v>43626</v>
      </c>
      <c r="G900" s="96" t="str">
        <f t="shared" si="272"/>
        <v>01-16/0875</v>
      </c>
      <c r="H900" s="97" t="str">
        <f>SUBSTITUTE(фильтр!I891, "про,", "")</f>
        <v xml:space="preserve"> надання, місячної, звітності</v>
      </c>
      <c r="I900" s="1" t="s">
        <v>15</v>
      </c>
      <c r="J900" s="47" t="s">
        <v>124</v>
      </c>
      <c r="K900" s="98" t="str">
        <f t="shared" si="273"/>
        <v>Департамент АПР Сумської ОДА</v>
      </c>
      <c r="L900" s="99">
        <f t="shared" si="274"/>
        <v>43627</v>
      </c>
      <c r="M900" s="100"/>
      <c r="N900" s="4" t="s">
        <v>20</v>
      </c>
      <c r="O900" s="4" t="s">
        <v>20</v>
      </c>
    </row>
    <row r="901" spans="1:15" ht="30" x14ac:dyDescent="0.25">
      <c r="A901" s="55" t="s">
        <v>21</v>
      </c>
      <c r="B901" s="24" t="s">
        <v>899</v>
      </c>
      <c r="C901" s="93">
        <f t="shared" si="271"/>
        <v>876</v>
      </c>
      <c r="D901" s="65" t="s">
        <v>1417</v>
      </c>
      <c r="E901" s="94" t="s">
        <v>1794</v>
      </c>
      <c r="F901" s="17">
        <v>43626</v>
      </c>
      <c r="G901" s="96" t="str">
        <f t="shared" si="272"/>
        <v>01-17/0876</v>
      </c>
      <c r="H901" s="97" t="str">
        <f>SUBSTITUTE(фильтр!I892, "про,", "")</f>
        <v xml:space="preserve"> проведення, семінар-наради</v>
      </c>
      <c r="I901" s="1" t="s">
        <v>15</v>
      </c>
      <c r="J901" s="47" t="s">
        <v>124</v>
      </c>
      <c r="K901" s="98" t="str">
        <f t="shared" si="273"/>
        <v>Департамент АПР Сумської ОДА</v>
      </c>
      <c r="L901" s="99">
        <f t="shared" si="274"/>
        <v>43627</v>
      </c>
      <c r="M901" s="100"/>
      <c r="N901" s="4" t="s">
        <v>20</v>
      </c>
      <c r="O901" s="4" t="s">
        <v>20</v>
      </c>
    </row>
    <row r="902" spans="1:15" ht="30" x14ac:dyDescent="0.25">
      <c r="A902" s="55" t="s">
        <v>23</v>
      </c>
      <c r="B902" s="24" t="s">
        <v>900</v>
      </c>
      <c r="C902" s="93">
        <f t="shared" si="271"/>
        <v>877</v>
      </c>
      <c r="D902" s="65" t="s">
        <v>1417</v>
      </c>
      <c r="E902" s="94" t="s">
        <v>1794</v>
      </c>
      <c r="F902" s="17">
        <v>43626</v>
      </c>
      <c r="G902" s="96" t="str">
        <f t="shared" si="272"/>
        <v>01-16/0877</v>
      </c>
      <c r="H902" s="97" t="str">
        <f>SUBSTITUTE(фильтр!I893, "про,", "")</f>
        <v xml:space="preserve"> проведення, семінар-наради</v>
      </c>
      <c r="I902" s="1" t="s">
        <v>15</v>
      </c>
      <c r="J902" s="47" t="s">
        <v>124</v>
      </c>
      <c r="K902" s="98" t="str">
        <f t="shared" si="273"/>
        <v>Департамент АПР Сумської ОДА</v>
      </c>
      <c r="L902" s="99">
        <f t="shared" si="274"/>
        <v>43627</v>
      </c>
      <c r="M902" s="100"/>
      <c r="N902" s="4" t="s">
        <v>20</v>
      </c>
      <c r="O902" s="4" t="s">
        <v>20</v>
      </c>
    </row>
    <row r="903" spans="1:15" ht="30" x14ac:dyDescent="0.25">
      <c r="A903" s="55" t="s">
        <v>123</v>
      </c>
      <c r="B903" s="24" t="s">
        <v>901</v>
      </c>
      <c r="C903" s="93">
        <f t="shared" si="271"/>
        <v>878</v>
      </c>
      <c r="D903" s="65" t="s">
        <v>1417</v>
      </c>
      <c r="E903" s="56" t="s">
        <v>1796</v>
      </c>
      <c r="F903" s="17">
        <v>43626</v>
      </c>
      <c r="G903" s="96" t="str">
        <f t="shared" si="272"/>
        <v>01-13/0878</v>
      </c>
      <c r="H903" s="97" t="str">
        <f>SUBSTITUTE(фильтр!I894, "про,", "")</f>
        <v xml:space="preserve">Про, виконання, протокола, №1, </v>
      </c>
      <c r="I903" s="1" t="s">
        <v>15</v>
      </c>
      <c r="J903" s="47" t="s">
        <v>124</v>
      </c>
      <c r="K903" s="98" t="str">
        <f t="shared" si="273"/>
        <v>Департамент АПР Сумської ОДА</v>
      </c>
      <c r="L903" s="99">
        <f t="shared" si="274"/>
        <v>43627</v>
      </c>
      <c r="M903" s="100"/>
      <c r="N903" s="4" t="s">
        <v>20</v>
      </c>
      <c r="O903" s="4" t="s">
        <v>20</v>
      </c>
    </row>
    <row r="904" spans="1:15" ht="30" x14ac:dyDescent="0.25">
      <c r="A904" s="55" t="s">
        <v>21</v>
      </c>
      <c r="B904" s="24" t="s">
        <v>1086</v>
      </c>
      <c r="C904" s="93">
        <f t="shared" si="271"/>
        <v>879</v>
      </c>
      <c r="D904" s="65" t="s">
        <v>1417</v>
      </c>
      <c r="E904" s="56" t="s">
        <v>1797</v>
      </c>
      <c r="F904" s="17">
        <v>43626</v>
      </c>
      <c r="G904" s="96" t="str">
        <f t="shared" si="272"/>
        <v>01-17/0879</v>
      </c>
      <c r="H904" s="97" t="str">
        <f>SUBSTITUTE(фильтр!I895, "про,", "")</f>
        <v xml:space="preserve"> надання, копії, документів</v>
      </c>
      <c r="I904" s="1" t="s">
        <v>15</v>
      </c>
      <c r="J904" s="47" t="s">
        <v>124</v>
      </c>
      <c r="K904" s="98" t="str">
        <f t="shared" si="273"/>
        <v>Департамент АПР Сумської ОДА</v>
      </c>
      <c r="L904" s="99">
        <f t="shared" si="274"/>
        <v>43627</v>
      </c>
      <c r="M904" s="100"/>
      <c r="N904" s="4" t="s">
        <v>20</v>
      </c>
      <c r="O904" s="4" t="s">
        <v>20</v>
      </c>
    </row>
    <row r="905" spans="1:15" ht="30" x14ac:dyDescent="0.25">
      <c r="A905" s="55" t="s">
        <v>23</v>
      </c>
      <c r="B905" s="24" t="s">
        <v>1087</v>
      </c>
      <c r="C905" s="93">
        <f t="shared" si="271"/>
        <v>880</v>
      </c>
      <c r="D905" s="65" t="s">
        <v>1417</v>
      </c>
      <c r="E905" s="56" t="s">
        <v>1324</v>
      </c>
      <c r="F905" s="17">
        <v>43626</v>
      </c>
      <c r="G905" s="96" t="str">
        <f t="shared" si="272"/>
        <v>01-16/0880</v>
      </c>
      <c r="H905" s="97" t="str">
        <f>SUBSTITUTE(фильтр!I896, "про,", "")</f>
        <v xml:space="preserve"> надання, інформацію</v>
      </c>
      <c r="I905" s="1" t="s">
        <v>15</v>
      </c>
      <c r="J905" s="47" t="s">
        <v>124</v>
      </c>
      <c r="K905" s="98" t="str">
        <f t="shared" si="273"/>
        <v>Департамент АПР Сумської ОДА</v>
      </c>
      <c r="L905" s="99">
        <f t="shared" si="274"/>
        <v>43627</v>
      </c>
      <c r="M905" s="100"/>
      <c r="N905" s="4" t="s">
        <v>20</v>
      </c>
      <c r="O905" s="4" t="s">
        <v>20</v>
      </c>
    </row>
    <row r="906" spans="1:15" ht="60" x14ac:dyDescent="0.25">
      <c r="A906" s="55" t="s">
        <v>1186</v>
      </c>
      <c r="B906" s="24" t="s">
        <v>1088</v>
      </c>
      <c r="C906" s="93">
        <f t="shared" si="271"/>
        <v>881</v>
      </c>
      <c r="D906" s="65" t="s">
        <v>1417</v>
      </c>
      <c r="E906" s="56" t="s">
        <v>1798</v>
      </c>
      <c r="F906" s="17">
        <v>43627</v>
      </c>
      <c r="G906" s="96" t="str">
        <f t="shared" si="272"/>
        <v>01-11/0881</v>
      </c>
      <c r="H906" s="97" t="str">
        <f>SUBSTITUTE(фильтр!I897, "про,", "")</f>
        <v xml:space="preserve"> надання, заявку, додаткової, потреби, , в, компенсаційних, коштах</v>
      </c>
      <c r="I906" s="1" t="s">
        <v>15</v>
      </c>
      <c r="J906" s="47" t="s">
        <v>124</v>
      </c>
      <c r="K906" s="98" t="str">
        <f t="shared" si="273"/>
        <v>Департамент АПР Сумської ОДА</v>
      </c>
      <c r="L906" s="99">
        <f t="shared" si="274"/>
        <v>43628</v>
      </c>
      <c r="M906" s="100"/>
      <c r="N906" s="4" t="s">
        <v>20</v>
      </c>
      <c r="O906" s="4" t="s">
        <v>20</v>
      </c>
    </row>
    <row r="907" spans="1:15" ht="30" x14ac:dyDescent="0.25">
      <c r="A907" s="55" t="s">
        <v>122</v>
      </c>
      <c r="B907" s="24" t="s">
        <v>1089</v>
      </c>
      <c r="C907" s="93">
        <f t="shared" si="271"/>
        <v>882</v>
      </c>
      <c r="D907" s="65" t="s">
        <v>1417</v>
      </c>
      <c r="E907" s="56" t="s">
        <v>1534</v>
      </c>
      <c r="F907" s="17">
        <v>43627</v>
      </c>
      <c r="G907" s="96" t="str">
        <f t="shared" si="272"/>
        <v>01-18/0882</v>
      </c>
      <c r="H907" s="97" t="str">
        <f>SUBSTITUTE(фильтр!I898, "про,", "")</f>
        <v xml:space="preserve"> проведення, наради</v>
      </c>
      <c r="I907" s="1" t="s">
        <v>15</v>
      </c>
      <c r="J907" s="47" t="s">
        <v>124</v>
      </c>
      <c r="K907" s="98" t="str">
        <f t="shared" si="273"/>
        <v>Департамент АПР Сумської ОДА</v>
      </c>
      <c r="L907" s="99">
        <f t="shared" si="274"/>
        <v>43628</v>
      </c>
      <c r="M907" s="100"/>
      <c r="N907" s="4" t="s">
        <v>20</v>
      </c>
      <c r="O907" s="4" t="s">
        <v>20</v>
      </c>
    </row>
    <row r="908" spans="1:15" ht="30" x14ac:dyDescent="0.25">
      <c r="A908" s="55" t="s">
        <v>21</v>
      </c>
      <c r="B908" s="24" t="s">
        <v>1090</v>
      </c>
      <c r="C908" s="93">
        <f t="shared" si="271"/>
        <v>883</v>
      </c>
      <c r="D908" s="65" t="s">
        <v>1417</v>
      </c>
      <c r="E908" s="56" t="s">
        <v>1799</v>
      </c>
      <c r="F908" s="17">
        <v>43627</v>
      </c>
      <c r="G908" s="96" t="str">
        <f t="shared" si="272"/>
        <v>01-17/0883</v>
      </c>
      <c r="H908" s="97" t="str">
        <f>SUBSTITUTE(фильтр!I899, "про,", "")</f>
        <v xml:space="preserve"> проведення, -наради</v>
      </c>
      <c r="I908" s="1" t="s">
        <v>15</v>
      </c>
      <c r="J908" s="47" t="s">
        <v>124</v>
      </c>
      <c r="K908" s="98" t="str">
        <f t="shared" si="273"/>
        <v>Департамент АПР Сумської ОДА</v>
      </c>
      <c r="L908" s="99">
        <f t="shared" si="274"/>
        <v>43628</v>
      </c>
      <c r="M908" s="100"/>
      <c r="N908" s="4" t="s">
        <v>20</v>
      </c>
      <c r="O908" s="4" t="s">
        <v>20</v>
      </c>
    </row>
    <row r="909" spans="1:15" ht="30" x14ac:dyDescent="0.25">
      <c r="A909" s="55" t="s">
        <v>21</v>
      </c>
      <c r="B909" s="24" t="s">
        <v>1091</v>
      </c>
      <c r="C909" s="93">
        <f t="shared" si="271"/>
        <v>884</v>
      </c>
      <c r="D909" s="65" t="s">
        <v>1417</v>
      </c>
      <c r="E909" s="56" t="s">
        <v>1799</v>
      </c>
      <c r="F909" s="17">
        <v>43627</v>
      </c>
      <c r="G909" s="96" t="str">
        <f t="shared" si="272"/>
        <v>01-17/0884</v>
      </c>
      <c r="H909" s="97" t="str">
        <f>SUBSTITUTE(фильтр!I900, "про,", "")</f>
        <v xml:space="preserve"> проведення, -наради</v>
      </c>
      <c r="I909" s="1" t="s">
        <v>15</v>
      </c>
      <c r="J909" s="47" t="s">
        <v>124</v>
      </c>
      <c r="K909" s="98" t="str">
        <f t="shared" si="273"/>
        <v>Департамент АПР Сумської ОДА</v>
      </c>
      <c r="L909" s="99">
        <f t="shared" si="274"/>
        <v>43628</v>
      </c>
      <c r="M909" s="100"/>
      <c r="N909" s="4" t="s">
        <v>20</v>
      </c>
      <c r="O909" s="4" t="s">
        <v>20</v>
      </c>
    </row>
    <row r="910" spans="1:15" ht="30" x14ac:dyDescent="0.25">
      <c r="A910" s="55" t="s">
        <v>21</v>
      </c>
      <c r="B910" s="24" t="s">
        <v>1092</v>
      </c>
      <c r="C910" s="93">
        <f t="shared" si="271"/>
        <v>885</v>
      </c>
      <c r="D910" s="65" t="s">
        <v>1417</v>
      </c>
      <c r="E910" s="56" t="s">
        <v>1799</v>
      </c>
      <c r="F910" s="17">
        <v>43627</v>
      </c>
      <c r="G910" s="96" t="str">
        <f t="shared" si="272"/>
        <v>01-17/0885</v>
      </c>
      <c r="H910" s="97" t="str">
        <f>SUBSTITUTE(фильтр!I901, "про,", "")</f>
        <v xml:space="preserve"> проведення, -наради</v>
      </c>
      <c r="I910" s="1" t="s">
        <v>15</v>
      </c>
      <c r="J910" s="47" t="s">
        <v>124</v>
      </c>
      <c r="K910" s="98" t="str">
        <f t="shared" si="273"/>
        <v>Департамент АПР Сумської ОДА</v>
      </c>
      <c r="L910" s="99">
        <f t="shared" si="274"/>
        <v>43628</v>
      </c>
      <c r="M910" s="100"/>
      <c r="N910" s="4" t="s">
        <v>20</v>
      </c>
      <c r="O910" s="4" t="s">
        <v>20</v>
      </c>
    </row>
    <row r="911" spans="1:15" ht="30" x14ac:dyDescent="0.25">
      <c r="A911" s="55" t="s">
        <v>21</v>
      </c>
      <c r="B911" s="24" t="s">
        <v>1093</v>
      </c>
      <c r="C911" s="93">
        <f t="shared" si="271"/>
        <v>886</v>
      </c>
      <c r="D911" s="65" t="s">
        <v>1417</v>
      </c>
      <c r="E911" s="56" t="s">
        <v>1799</v>
      </c>
      <c r="F911" s="17">
        <v>43627</v>
      </c>
      <c r="G911" s="96" t="str">
        <f t="shared" si="272"/>
        <v>01-17/0886</v>
      </c>
      <c r="H911" s="97" t="str">
        <f>SUBSTITUTE(фильтр!I902, "про,", "")</f>
        <v xml:space="preserve"> проведення, -наради</v>
      </c>
      <c r="I911" s="1" t="s">
        <v>15</v>
      </c>
      <c r="J911" s="47" t="s">
        <v>124</v>
      </c>
      <c r="K911" s="98" t="str">
        <f t="shared" si="273"/>
        <v>Департамент АПР Сумської ОДА</v>
      </c>
      <c r="L911" s="99">
        <f t="shared" si="274"/>
        <v>43628</v>
      </c>
      <c r="M911" s="100"/>
      <c r="N911" s="4" t="s">
        <v>20</v>
      </c>
      <c r="O911" s="4" t="s">
        <v>20</v>
      </c>
    </row>
    <row r="912" spans="1:15" ht="30" x14ac:dyDescent="0.25">
      <c r="A912" s="55" t="s">
        <v>1186</v>
      </c>
      <c r="B912" s="24" t="s">
        <v>1094</v>
      </c>
      <c r="C912" s="93">
        <f t="shared" si="271"/>
        <v>887</v>
      </c>
      <c r="D912" s="65" t="s">
        <v>1417</v>
      </c>
      <c r="E912" s="56" t="s">
        <v>1421</v>
      </c>
      <c r="F912" s="17">
        <v>43627</v>
      </c>
      <c r="G912" s="96" t="str">
        <f t="shared" si="272"/>
        <v>01-11/0887</v>
      </c>
      <c r="H912" s="97" t="str">
        <f>SUBSTITUTE(фильтр!I903, "про,", "")</f>
        <v xml:space="preserve"> резонансні, події</v>
      </c>
      <c r="I912" s="1" t="s">
        <v>15</v>
      </c>
      <c r="J912" s="47" t="s">
        <v>124</v>
      </c>
      <c r="K912" s="98" t="str">
        <f t="shared" si="273"/>
        <v>Департамент АПР Сумської ОДА</v>
      </c>
      <c r="L912" s="99">
        <f t="shared" si="274"/>
        <v>43628</v>
      </c>
      <c r="M912" s="100"/>
      <c r="N912" s="4" t="s">
        <v>20</v>
      </c>
      <c r="O912" s="4" t="s">
        <v>20</v>
      </c>
    </row>
    <row r="913" spans="1:15" ht="30" x14ac:dyDescent="0.25">
      <c r="A913" s="55" t="s">
        <v>122</v>
      </c>
      <c r="B913" s="24" t="s">
        <v>1095</v>
      </c>
      <c r="C913" s="93">
        <f t="shared" si="271"/>
        <v>888</v>
      </c>
      <c r="D913" s="65" t="s">
        <v>1417</v>
      </c>
      <c r="E913" s="56" t="s">
        <v>1800</v>
      </c>
      <c r="F913" s="17">
        <v>43627</v>
      </c>
      <c r="G913" s="96" t="str">
        <f t="shared" si="272"/>
        <v>01-18/0888</v>
      </c>
      <c r="H913" s="97" t="str">
        <f>SUBSTITUTE(фильтр!I904, "про,", "")</f>
        <v>подяка, участь, у, виставці, "Агро-2019"</v>
      </c>
      <c r="I913" s="1" t="s">
        <v>15</v>
      </c>
      <c r="J913" s="47" t="s">
        <v>124</v>
      </c>
      <c r="K913" s="98" t="str">
        <f t="shared" si="273"/>
        <v>Департамент АПР Сумської ОДА</v>
      </c>
      <c r="L913" s="99">
        <f t="shared" si="274"/>
        <v>43628</v>
      </c>
      <c r="M913" s="100"/>
      <c r="N913" s="4" t="s">
        <v>20</v>
      </c>
      <c r="O913" s="4" t="s">
        <v>20</v>
      </c>
    </row>
    <row r="914" spans="1:15" ht="30" x14ac:dyDescent="0.25">
      <c r="A914" s="55" t="s">
        <v>122</v>
      </c>
      <c r="B914" s="24" t="s">
        <v>1096</v>
      </c>
      <c r="C914" s="93">
        <f t="shared" si="271"/>
        <v>889</v>
      </c>
      <c r="D914" s="65" t="s">
        <v>1417</v>
      </c>
      <c r="E914" s="56" t="s">
        <v>1800</v>
      </c>
      <c r="F914" s="17">
        <v>43627</v>
      </c>
      <c r="G914" s="96" t="str">
        <f t="shared" si="272"/>
        <v>01-18/0889</v>
      </c>
      <c r="H914" s="97" t="str">
        <f>SUBSTITUTE(фильтр!I905, "про,", "")</f>
        <v>подяка, участь, у, виставці, "Агро-2019"</v>
      </c>
      <c r="I914" s="1" t="s">
        <v>15</v>
      </c>
      <c r="J914" s="47" t="s">
        <v>124</v>
      </c>
      <c r="K914" s="98" t="str">
        <f t="shared" si="273"/>
        <v>Департамент АПР Сумської ОДА</v>
      </c>
      <c r="L914" s="99">
        <f t="shared" si="274"/>
        <v>43628</v>
      </c>
      <c r="M914" s="100"/>
      <c r="N914" s="4" t="s">
        <v>20</v>
      </c>
      <c r="O914" s="4" t="s">
        <v>20</v>
      </c>
    </row>
    <row r="915" spans="1:15" ht="30" x14ac:dyDescent="0.25">
      <c r="A915" s="55" t="s">
        <v>122</v>
      </c>
      <c r="B915" s="24" t="s">
        <v>1097</v>
      </c>
      <c r="C915" s="93">
        <f t="shared" si="271"/>
        <v>890</v>
      </c>
      <c r="D915" s="65" t="s">
        <v>1417</v>
      </c>
      <c r="E915" s="56" t="s">
        <v>1800</v>
      </c>
      <c r="F915" s="17">
        <v>43627</v>
      </c>
      <c r="G915" s="96" t="str">
        <f t="shared" si="272"/>
        <v>01-18/0890</v>
      </c>
      <c r="H915" s="97" t="str">
        <f>SUBSTITUTE(фильтр!I906, "про,", "")</f>
        <v>подяка, участь, у, виставці, "Агро-2019"</v>
      </c>
      <c r="I915" s="1" t="s">
        <v>15</v>
      </c>
      <c r="J915" s="47" t="s">
        <v>124</v>
      </c>
      <c r="K915" s="98" t="str">
        <f t="shared" si="273"/>
        <v>Департамент АПР Сумської ОДА</v>
      </c>
      <c r="L915" s="99">
        <f t="shared" si="274"/>
        <v>43628</v>
      </c>
      <c r="M915" s="100"/>
      <c r="N915" s="4" t="s">
        <v>20</v>
      </c>
      <c r="O915" s="4" t="s">
        <v>20</v>
      </c>
    </row>
    <row r="916" spans="1:15" ht="30" x14ac:dyDescent="0.25">
      <c r="A916" s="55" t="s">
        <v>122</v>
      </c>
      <c r="B916" s="24" t="s">
        <v>1098</v>
      </c>
      <c r="C916" s="93">
        <f t="shared" si="271"/>
        <v>891</v>
      </c>
      <c r="D916" s="65" t="s">
        <v>1417</v>
      </c>
      <c r="E916" s="56" t="s">
        <v>1800</v>
      </c>
      <c r="F916" s="17">
        <v>43627</v>
      </c>
      <c r="G916" s="96" t="str">
        <f t="shared" si="272"/>
        <v>01-18/0891</v>
      </c>
      <c r="H916" s="97" t="str">
        <f>SUBSTITUTE(фильтр!I907, "про,", "")</f>
        <v>подяка, участь, у, виставці, "Агро-2019"</v>
      </c>
      <c r="I916" s="1" t="s">
        <v>15</v>
      </c>
      <c r="J916" s="47" t="s">
        <v>124</v>
      </c>
      <c r="K916" s="98" t="str">
        <f t="shared" si="273"/>
        <v>Департамент АПР Сумської ОДА</v>
      </c>
      <c r="L916" s="99">
        <f t="shared" si="274"/>
        <v>43628</v>
      </c>
      <c r="M916" s="100"/>
      <c r="N916" s="4" t="s">
        <v>20</v>
      </c>
      <c r="O916" s="4" t="s">
        <v>20</v>
      </c>
    </row>
    <row r="917" spans="1:15" ht="30" x14ac:dyDescent="0.25">
      <c r="A917" s="55" t="s">
        <v>122</v>
      </c>
      <c r="B917" s="24" t="s">
        <v>1099</v>
      </c>
      <c r="C917" s="93">
        <f t="shared" si="271"/>
        <v>892</v>
      </c>
      <c r="D917" s="65" t="s">
        <v>1417</v>
      </c>
      <c r="E917" s="56" t="s">
        <v>1800</v>
      </c>
      <c r="F917" s="17">
        <v>43627</v>
      </c>
      <c r="G917" s="96" t="str">
        <f t="shared" si="272"/>
        <v>01-18/0892</v>
      </c>
      <c r="H917" s="97" t="str">
        <f>SUBSTITUTE(фильтр!I908, "про,", "")</f>
        <v>подяка, участь, у, виставці, "Агро-2019"</v>
      </c>
      <c r="I917" s="1" t="s">
        <v>15</v>
      </c>
      <c r="J917" s="47" t="s">
        <v>124</v>
      </c>
      <c r="K917" s="98" t="str">
        <f t="shared" si="273"/>
        <v>Департамент АПР Сумської ОДА</v>
      </c>
      <c r="L917" s="99">
        <f t="shared" si="274"/>
        <v>43628</v>
      </c>
      <c r="M917" s="100"/>
      <c r="N917" s="4" t="s">
        <v>20</v>
      </c>
      <c r="O917" s="4" t="s">
        <v>20</v>
      </c>
    </row>
    <row r="918" spans="1:15" ht="30" x14ac:dyDescent="0.25">
      <c r="A918" s="55" t="s">
        <v>122</v>
      </c>
      <c r="B918" s="24" t="s">
        <v>1100</v>
      </c>
      <c r="C918" s="93">
        <f t="shared" si="271"/>
        <v>893</v>
      </c>
      <c r="D918" s="65" t="s">
        <v>1417</v>
      </c>
      <c r="E918" s="56" t="s">
        <v>1800</v>
      </c>
      <c r="F918" s="17">
        <v>43627</v>
      </c>
      <c r="G918" s="96" t="str">
        <f t="shared" si="272"/>
        <v>01-18/0893</v>
      </c>
      <c r="H918" s="97" t="str">
        <f>SUBSTITUTE(фильтр!I909, "про,", "")</f>
        <v>подяка, участь, у, виставці, "Агро-2019"</v>
      </c>
      <c r="I918" s="1" t="s">
        <v>15</v>
      </c>
      <c r="J918" s="47" t="s">
        <v>124</v>
      </c>
      <c r="K918" s="98" t="str">
        <f t="shared" si="273"/>
        <v>Департамент АПР Сумської ОДА</v>
      </c>
      <c r="L918" s="99">
        <f t="shared" si="274"/>
        <v>43628</v>
      </c>
      <c r="M918" s="100"/>
      <c r="N918" s="4" t="s">
        <v>20</v>
      </c>
      <c r="O918" s="4" t="s">
        <v>20</v>
      </c>
    </row>
    <row r="919" spans="1:15" ht="30" x14ac:dyDescent="0.25">
      <c r="A919" s="55" t="s">
        <v>122</v>
      </c>
      <c r="B919" s="24" t="s">
        <v>1101</v>
      </c>
      <c r="C919" s="93">
        <f t="shared" si="271"/>
        <v>894</v>
      </c>
      <c r="D919" s="65" t="s">
        <v>1417</v>
      </c>
      <c r="E919" s="56" t="s">
        <v>1800</v>
      </c>
      <c r="F919" s="17">
        <v>43627</v>
      </c>
      <c r="G919" s="96" t="str">
        <f t="shared" si="272"/>
        <v>01-18/0894</v>
      </c>
      <c r="H919" s="97" t="str">
        <f>SUBSTITUTE(фильтр!I910, "про,", "")</f>
        <v>подяка, участь, у, виставці, "Агро-2019"</v>
      </c>
      <c r="I919" s="1" t="s">
        <v>15</v>
      </c>
      <c r="J919" s="47" t="s">
        <v>124</v>
      </c>
      <c r="K919" s="98" t="str">
        <f t="shared" si="273"/>
        <v>Департамент АПР Сумської ОДА</v>
      </c>
      <c r="L919" s="99">
        <f t="shared" si="274"/>
        <v>43628</v>
      </c>
      <c r="M919" s="100"/>
      <c r="N919" s="4" t="s">
        <v>20</v>
      </c>
      <c r="O919" s="4" t="s">
        <v>20</v>
      </c>
    </row>
    <row r="920" spans="1:15" ht="30" x14ac:dyDescent="0.25">
      <c r="A920" s="55" t="s">
        <v>21</v>
      </c>
      <c r="B920" s="24" t="s">
        <v>1102</v>
      </c>
      <c r="C920" s="93">
        <f t="shared" si="271"/>
        <v>895</v>
      </c>
      <c r="D920" s="65" t="s">
        <v>1417</v>
      </c>
      <c r="E920" s="56" t="s">
        <v>1800</v>
      </c>
      <c r="F920" s="17">
        <v>43627</v>
      </c>
      <c r="G920" s="96" t="str">
        <f t="shared" si="272"/>
        <v>01-17/0895</v>
      </c>
      <c r="H920" s="97" t="str">
        <f>SUBSTITUTE(фильтр!I911, "про,", "")</f>
        <v>подяка, участь, у, виставці, "Агро-2019"</v>
      </c>
      <c r="I920" s="1" t="s">
        <v>15</v>
      </c>
      <c r="J920" s="47" t="s">
        <v>124</v>
      </c>
      <c r="K920" s="98" t="str">
        <f t="shared" si="273"/>
        <v>Департамент АПР Сумської ОДА</v>
      </c>
      <c r="L920" s="99">
        <f t="shared" si="274"/>
        <v>43628</v>
      </c>
      <c r="M920" s="100"/>
      <c r="N920" s="4" t="s">
        <v>20</v>
      </c>
      <c r="O920" s="4" t="s">
        <v>20</v>
      </c>
    </row>
    <row r="921" spans="1:15" ht="30" x14ac:dyDescent="0.25">
      <c r="A921" s="55" t="s">
        <v>122</v>
      </c>
      <c r="B921" s="24" t="s">
        <v>1103</v>
      </c>
      <c r="C921" s="93">
        <f t="shared" si="271"/>
        <v>896</v>
      </c>
      <c r="D921" s="65" t="s">
        <v>1417</v>
      </c>
      <c r="E921" s="56" t="s">
        <v>1800</v>
      </c>
      <c r="F921" s="17">
        <v>43627</v>
      </c>
      <c r="G921" s="96" t="str">
        <f t="shared" si="272"/>
        <v>01-18/0896</v>
      </c>
      <c r="H921" s="97" t="str">
        <f>SUBSTITUTE(фильтр!I912, "про,", "")</f>
        <v>подяка, участь, у, виставці, "Агро-2019"</v>
      </c>
      <c r="I921" s="1" t="s">
        <v>15</v>
      </c>
      <c r="J921" s="47" t="s">
        <v>124</v>
      </c>
      <c r="K921" s="98" t="str">
        <f t="shared" si="273"/>
        <v>Департамент АПР Сумської ОДА</v>
      </c>
      <c r="L921" s="99">
        <f t="shared" si="274"/>
        <v>43628</v>
      </c>
      <c r="M921" s="100"/>
      <c r="N921" s="4" t="s">
        <v>20</v>
      </c>
      <c r="O921" s="4" t="s">
        <v>20</v>
      </c>
    </row>
    <row r="922" spans="1:15" ht="30" x14ac:dyDescent="0.25">
      <c r="A922" s="55" t="s">
        <v>122</v>
      </c>
      <c r="B922" s="24" t="s">
        <v>1104</v>
      </c>
      <c r="C922" s="93">
        <f t="shared" si="271"/>
        <v>897</v>
      </c>
      <c r="D922" s="65" t="s">
        <v>1417</v>
      </c>
      <c r="E922" s="56" t="s">
        <v>1800</v>
      </c>
      <c r="F922" s="17">
        <v>43627</v>
      </c>
      <c r="G922" s="96" t="str">
        <f t="shared" si="272"/>
        <v>01-18/0897</v>
      </c>
      <c r="H922" s="97" t="str">
        <f>SUBSTITUTE(фильтр!I913, "про,", "")</f>
        <v>подяка, участь, у, виставці, "Агро-2019"</v>
      </c>
      <c r="I922" s="1" t="s">
        <v>15</v>
      </c>
      <c r="J922" s="47" t="s">
        <v>124</v>
      </c>
      <c r="K922" s="98" t="str">
        <f t="shared" si="273"/>
        <v>Департамент АПР Сумської ОДА</v>
      </c>
      <c r="L922" s="99">
        <f t="shared" si="274"/>
        <v>43628</v>
      </c>
      <c r="M922" s="100"/>
      <c r="N922" s="4" t="s">
        <v>20</v>
      </c>
      <c r="O922" s="4" t="s">
        <v>20</v>
      </c>
    </row>
    <row r="923" spans="1:15" ht="30" x14ac:dyDescent="0.25">
      <c r="A923" s="55" t="s">
        <v>23</v>
      </c>
      <c r="B923" s="24" t="s">
        <v>1105</v>
      </c>
      <c r="C923" s="93">
        <f t="shared" si="271"/>
        <v>898</v>
      </c>
      <c r="D923" s="65" t="s">
        <v>1417</v>
      </c>
      <c r="E923" s="56" t="s">
        <v>1801</v>
      </c>
      <c r="F923" s="17">
        <v>43627</v>
      </c>
      <c r="G923" s="96" t="str">
        <f t="shared" si="272"/>
        <v>01-16/0898</v>
      </c>
      <c r="H923" s="97" t="str">
        <f>SUBSTITUTE(фильтр!I914, "про,", "")</f>
        <v xml:space="preserve"> створення, робочсих, місць</v>
      </c>
      <c r="I923" s="1" t="s">
        <v>15</v>
      </c>
      <c r="J923" s="47" t="s">
        <v>124</v>
      </c>
      <c r="K923" s="98" t="str">
        <f t="shared" si="273"/>
        <v>Департамент АПР Сумської ОДА</v>
      </c>
      <c r="L923" s="99">
        <f t="shared" si="274"/>
        <v>43628</v>
      </c>
      <c r="M923" s="100"/>
      <c r="N923" s="4" t="s">
        <v>20</v>
      </c>
      <c r="O923" s="4" t="s">
        <v>20</v>
      </c>
    </row>
    <row r="924" spans="1:15" ht="30" x14ac:dyDescent="0.25">
      <c r="A924" s="55" t="s">
        <v>1186</v>
      </c>
      <c r="B924" s="24" t="s">
        <v>1106</v>
      </c>
      <c r="C924" s="93">
        <f t="shared" si="271"/>
        <v>899</v>
      </c>
      <c r="D924" s="65" t="s">
        <v>1417</v>
      </c>
      <c r="E924" s="56" t="s">
        <v>1241</v>
      </c>
      <c r="F924" s="17">
        <v>43627</v>
      </c>
      <c r="G924" s="96" t="str">
        <f t="shared" si="272"/>
        <v>01-11/0899</v>
      </c>
      <c r="H924" s="97" t="str">
        <f>SUBSTITUTE(фильтр!I915, "про,", "")</f>
        <v xml:space="preserve"> придбання, техніки</v>
      </c>
      <c r="I924" s="1" t="s">
        <v>15</v>
      </c>
      <c r="J924" s="47" t="s">
        <v>124</v>
      </c>
      <c r="K924" s="98" t="str">
        <f t="shared" si="273"/>
        <v>Департамент АПР Сумської ОДА</v>
      </c>
      <c r="L924" s="99">
        <f t="shared" si="274"/>
        <v>43628</v>
      </c>
      <c r="M924" s="100"/>
      <c r="N924" s="4" t="s">
        <v>20</v>
      </c>
      <c r="O924" s="4" t="s">
        <v>20</v>
      </c>
    </row>
    <row r="925" spans="1:15" ht="30" x14ac:dyDescent="0.25">
      <c r="A925" s="55" t="s">
        <v>23</v>
      </c>
      <c r="B925" s="24" t="s">
        <v>1107</v>
      </c>
      <c r="C925" s="93">
        <f t="shared" si="271"/>
        <v>900</v>
      </c>
      <c r="D925" s="65" t="s">
        <v>1417</v>
      </c>
      <c r="E925" s="56" t="s">
        <v>1802</v>
      </c>
      <c r="F925" s="17">
        <v>43627</v>
      </c>
      <c r="G925" s="96" t="str">
        <f t="shared" si="272"/>
        <v>01-16/0900</v>
      </c>
      <c r="H925" s="97" t="str">
        <f>SUBSTITUTE(фильтр!I916, "про,", "")</f>
        <v xml:space="preserve"> відновлення, коштів</v>
      </c>
      <c r="I925" s="1" t="s">
        <v>15</v>
      </c>
      <c r="J925" s="47" t="s">
        <v>124</v>
      </c>
      <c r="K925" s="98" t="str">
        <f t="shared" si="273"/>
        <v>Департамент АПР Сумської ОДА</v>
      </c>
      <c r="L925" s="99">
        <f t="shared" si="274"/>
        <v>43628</v>
      </c>
      <c r="M925" s="100"/>
      <c r="N925" s="4" t="s">
        <v>20</v>
      </c>
      <c r="O925" s="4" t="s">
        <v>20</v>
      </c>
    </row>
    <row r="926" spans="1:15" ht="30" x14ac:dyDescent="0.25">
      <c r="A926" s="55" t="s">
        <v>1186</v>
      </c>
      <c r="B926" s="24" t="s">
        <v>1108</v>
      </c>
      <c r="C926" s="93">
        <f t="shared" si="271"/>
        <v>901</v>
      </c>
      <c r="D926" s="65" t="s">
        <v>1417</v>
      </c>
      <c r="E926" s="56" t="s">
        <v>1803</v>
      </c>
      <c r="F926" s="17">
        <v>43627</v>
      </c>
      <c r="G926" s="96" t="str">
        <f t="shared" si="272"/>
        <v>01-11/0901</v>
      </c>
      <c r="H926" s="97" t="str">
        <f>SUBSTITUTE(фильтр!I917, "про,", "")</f>
        <v xml:space="preserve"> направлення, реєстру, виплат</v>
      </c>
      <c r="I926" s="1" t="s">
        <v>15</v>
      </c>
      <c r="J926" s="47" t="s">
        <v>124</v>
      </c>
      <c r="K926" s="98" t="str">
        <f t="shared" si="273"/>
        <v>Департамент АПР Сумської ОДА</v>
      </c>
      <c r="L926" s="99">
        <f t="shared" si="274"/>
        <v>43628</v>
      </c>
      <c r="M926" s="100"/>
      <c r="N926" s="4" t="s">
        <v>20</v>
      </c>
      <c r="O926" s="4" t="s">
        <v>20</v>
      </c>
    </row>
    <row r="927" spans="1:15" ht="30" x14ac:dyDescent="0.25">
      <c r="A927" s="55" t="s">
        <v>287</v>
      </c>
      <c r="B927" s="24" t="s">
        <v>1109</v>
      </c>
      <c r="C927" s="93">
        <f t="shared" si="271"/>
        <v>902</v>
      </c>
      <c r="D927" s="65" t="s">
        <v>1417</v>
      </c>
      <c r="E927" s="56" t="s">
        <v>1191</v>
      </c>
      <c r="F927" s="17">
        <v>43628</v>
      </c>
      <c r="G927" s="96" t="str">
        <f t="shared" si="272"/>
        <v>01-15/0902</v>
      </c>
      <c r="H927" s="97" t="str">
        <f>SUBSTITUTE(фильтр!I918, "про,", "")</f>
        <v xml:space="preserve"> надання, інформації</v>
      </c>
      <c r="I927" s="1" t="s">
        <v>15</v>
      </c>
      <c r="J927" s="47" t="s">
        <v>124</v>
      </c>
      <c r="K927" s="98" t="str">
        <f t="shared" si="273"/>
        <v>Департамент АПР Сумської ОДА</v>
      </c>
      <c r="L927" s="99">
        <f t="shared" si="274"/>
        <v>43629</v>
      </c>
      <c r="M927" s="100"/>
      <c r="N927" s="4" t="s">
        <v>20</v>
      </c>
      <c r="O927" s="4" t="s">
        <v>20</v>
      </c>
    </row>
    <row r="928" spans="1:15" ht="30" x14ac:dyDescent="0.25">
      <c r="A928" s="55" t="s">
        <v>123</v>
      </c>
      <c r="B928" s="24" t="s">
        <v>1110</v>
      </c>
      <c r="C928" s="93">
        <f t="shared" si="271"/>
        <v>903</v>
      </c>
      <c r="D928" s="65" t="s">
        <v>1417</v>
      </c>
      <c r="E928" s="94" t="s">
        <v>1799</v>
      </c>
      <c r="F928" s="17">
        <v>43627</v>
      </c>
      <c r="G928" s="96" t="str">
        <f t="shared" si="272"/>
        <v>01-13/0903</v>
      </c>
      <c r="H928" s="97" t="str">
        <f>SUBSTITUTE(фильтр!I919, "про,", "")</f>
        <v xml:space="preserve"> проведення, -наради</v>
      </c>
      <c r="I928" s="1" t="s">
        <v>15</v>
      </c>
      <c r="J928" s="47" t="s">
        <v>124</v>
      </c>
      <c r="K928" s="98" t="str">
        <f t="shared" si="273"/>
        <v>Департамент АПР Сумської ОДА</v>
      </c>
      <c r="L928" s="99">
        <f t="shared" si="274"/>
        <v>43628</v>
      </c>
      <c r="M928" s="100"/>
      <c r="N928" s="4" t="s">
        <v>20</v>
      </c>
      <c r="O928" s="4" t="s">
        <v>20</v>
      </c>
    </row>
    <row r="929" spans="1:15" ht="30" x14ac:dyDescent="0.25">
      <c r="A929" s="55" t="s">
        <v>23</v>
      </c>
      <c r="B929" s="24" t="s">
        <v>1111</v>
      </c>
      <c r="C929" s="93">
        <f t="shared" si="271"/>
        <v>904</v>
      </c>
      <c r="D929" s="65" t="s">
        <v>1417</v>
      </c>
      <c r="E929" s="56" t="s">
        <v>1353</v>
      </c>
      <c r="F929" s="17">
        <v>43628</v>
      </c>
      <c r="G929" s="96" t="str">
        <f t="shared" si="272"/>
        <v>01-16/0904</v>
      </c>
      <c r="H929" s="97" t="str">
        <f>SUBSTITUTE(фильтр!I920, "про,", "")</f>
        <v xml:space="preserve"> перерахування, коштів</v>
      </c>
      <c r="I929" s="1" t="s">
        <v>15</v>
      </c>
      <c r="J929" s="47" t="s">
        <v>124</v>
      </c>
      <c r="K929" s="98" t="str">
        <f t="shared" si="273"/>
        <v>Департамент АПР Сумської ОДА</v>
      </c>
      <c r="L929" s="99">
        <f t="shared" si="274"/>
        <v>43629</v>
      </c>
      <c r="M929" s="100"/>
      <c r="N929" s="4" t="s">
        <v>20</v>
      </c>
      <c r="O929" s="4" t="s">
        <v>20</v>
      </c>
    </row>
    <row r="930" spans="1:15" ht="30" x14ac:dyDescent="0.25">
      <c r="A930" s="55" t="s">
        <v>23</v>
      </c>
      <c r="B930" s="24" t="s">
        <v>1112</v>
      </c>
      <c r="C930" s="93">
        <f t="shared" si="271"/>
        <v>905</v>
      </c>
      <c r="D930" s="65" t="s">
        <v>1417</v>
      </c>
      <c r="E930" s="56" t="s">
        <v>1353</v>
      </c>
      <c r="F930" s="17">
        <v>43627</v>
      </c>
      <c r="G930" s="96" t="str">
        <f t="shared" si="272"/>
        <v>01-16/0905</v>
      </c>
      <c r="H930" s="97" t="str">
        <f>SUBSTITUTE(фильтр!I921, "про,", "")</f>
        <v xml:space="preserve"> перерахування, коштів</v>
      </c>
      <c r="I930" s="1" t="s">
        <v>15</v>
      </c>
      <c r="J930" s="47" t="s">
        <v>124</v>
      </c>
      <c r="K930" s="98" t="str">
        <f t="shared" si="273"/>
        <v>Департамент АПР Сумської ОДА</v>
      </c>
      <c r="L930" s="99">
        <f t="shared" si="274"/>
        <v>43628</v>
      </c>
      <c r="M930" s="100"/>
      <c r="N930" s="4" t="s">
        <v>20</v>
      </c>
      <c r="O930" s="4" t="s">
        <v>20</v>
      </c>
    </row>
    <row r="931" spans="1:15" ht="45" x14ac:dyDescent="0.25">
      <c r="A931" s="55" t="s">
        <v>23</v>
      </c>
      <c r="B931" s="24" t="s">
        <v>1113</v>
      </c>
      <c r="C931" s="93">
        <f t="shared" ref="C931:C994" si="275">C930+1</f>
        <v>906</v>
      </c>
      <c r="D931" s="65" t="s">
        <v>1417</v>
      </c>
      <c r="E931" s="56" t="s">
        <v>1804</v>
      </c>
      <c r="F931" s="17">
        <v>43628</v>
      </c>
      <c r="G931" s="96" t="str">
        <f t="shared" ref="G931:G994" si="276">(A931&amp;"/"&amp;B931)</f>
        <v>01-16/0906</v>
      </c>
      <c r="H931" s="97" t="str">
        <f>SUBSTITUTE(фильтр!I922, "про,", "")</f>
        <v xml:space="preserve"> , надання, пропозицій, тематики, робочих, поїздок</v>
      </c>
      <c r="I931" s="1" t="s">
        <v>15</v>
      </c>
      <c r="J931" s="47" t="s">
        <v>124</v>
      </c>
      <c r="K931" s="98" t="str">
        <f t="shared" ref="K931:K994" si="277">J931</f>
        <v>Департамент АПР Сумської ОДА</v>
      </c>
      <c r="L931" s="99">
        <f t="shared" ref="L931:L994" si="278">F931+1</f>
        <v>43629</v>
      </c>
      <c r="M931" s="100"/>
      <c r="N931" s="4" t="s">
        <v>20</v>
      </c>
      <c r="O931" s="4" t="s">
        <v>20</v>
      </c>
    </row>
    <row r="932" spans="1:15" ht="30" x14ac:dyDescent="0.25">
      <c r="A932" s="55" t="s">
        <v>123</v>
      </c>
      <c r="B932" s="24" t="s">
        <v>1114</v>
      </c>
      <c r="C932" s="93">
        <f t="shared" si="275"/>
        <v>907</v>
      </c>
      <c r="D932" s="65" t="s">
        <v>1417</v>
      </c>
      <c r="E932" s="56" t="s">
        <v>1419</v>
      </c>
      <c r="F932" s="17">
        <v>43629</v>
      </c>
      <c r="G932" s="96" t="str">
        <f t="shared" si="276"/>
        <v>01-13/0907</v>
      </c>
      <c r="H932" s="97" t="str">
        <f>SUBSTITUTE(фильтр!I923, "про,", "")</f>
        <v>відповідь, на, запит</v>
      </c>
      <c r="I932" s="1" t="s">
        <v>15</v>
      </c>
      <c r="J932" s="47" t="s">
        <v>124</v>
      </c>
      <c r="K932" s="98" t="str">
        <f t="shared" si="277"/>
        <v>Департамент АПР Сумської ОДА</v>
      </c>
      <c r="L932" s="99">
        <f t="shared" si="278"/>
        <v>43630</v>
      </c>
      <c r="M932" s="100"/>
      <c r="N932" s="4" t="s">
        <v>20</v>
      </c>
      <c r="O932" s="4" t="s">
        <v>20</v>
      </c>
    </row>
    <row r="933" spans="1:15" ht="30" x14ac:dyDescent="0.25">
      <c r="A933" s="55" t="s">
        <v>287</v>
      </c>
      <c r="B933" s="24" t="s">
        <v>1115</v>
      </c>
      <c r="C933" s="93">
        <f t="shared" si="275"/>
        <v>908</v>
      </c>
      <c r="D933" s="65" t="s">
        <v>1417</v>
      </c>
      <c r="E933" s="56" t="s">
        <v>1805</v>
      </c>
      <c r="F933" s="17">
        <v>43629</v>
      </c>
      <c r="G933" s="96" t="str">
        <f t="shared" si="276"/>
        <v>01-15/0908</v>
      </c>
      <c r="H933" s="97" t="str">
        <f>SUBSTITUTE(фильтр!I924, "про,", "")</f>
        <v xml:space="preserve"> нещасний, випадок</v>
      </c>
      <c r="I933" s="1" t="s">
        <v>15</v>
      </c>
      <c r="J933" s="47" t="s">
        <v>124</v>
      </c>
      <c r="K933" s="98" t="str">
        <f t="shared" si="277"/>
        <v>Департамент АПР Сумської ОДА</v>
      </c>
      <c r="L933" s="99">
        <f t="shared" si="278"/>
        <v>43630</v>
      </c>
      <c r="M933" s="100"/>
      <c r="N933" s="4" t="s">
        <v>20</v>
      </c>
      <c r="O933" s="4" t="s">
        <v>20</v>
      </c>
    </row>
    <row r="934" spans="1:15" ht="30" x14ac:dyDescent="0.25">
      <c r="A934" s="55" t="s">
        <v>1186</v>
      </c>
      <c r="B934" s="24" t="s">
        <v>1116</v>
      </c>
      <c r="C934" s="93">
        <f t="shared" si="275"/>
        <v>909</v>
      </c>
      <c r="D934" s="65" t="s">
        <v>1417</v>
      </c>
      <c r="E934" s="56" t="s">
        <v>1806</v>
      </c>
      <c r="F934" s="17">
        <v>43629</v>
      </c>
      <c r="G934" s="96" t="str">
        <f t="shared" si="276"/>
        <v>01-11/0909</v>
      </c>
      <c r="H934" s="97" t="str">
        <f>SUBSTITUTE(фильтр!I925, "про,", "")</f>
        <v xml:space="preserve"> участь, у, круглому, столі</v>
      </c>
      <c r="I934" s="1" t="s">
        <v>15</v>
      </c>
      <c r="J934" s="47" t="s">
        <v>124</v>
      </c>
      <c r="K934" s="98" t="str">
        <f t="shared" si="277"/>
        <v>Департамент АПР Сумської ОДА</v>
      </c>
      <c r="L934" s="99">
        <f t="shared" si="278"/>
        <v>43630</v>
      </c>
      <c r="M934" s="100"/>
      <c r="N934" s="4" t="s">
        <v>20</v>
      </c>
      <c r="O934" s="4" t="s">
        <v>20</v>
      </c>
    </row>
    <row r="935" spans="1:15" ht="60" x14ac:dyDescent="0.25">
      <c r="A935" s="55" t="s">
        <v>23</v>
      </c>
      <c r="B935" s="24" t="s">
        <v>1117</v>
      </c>
      <c r="C935" s="93">
        <f t="shared" si="275"/>
        <v>910</v>
      </c>
      <c r="D935" s="65" t="s">
        <v>1417</v>
      </c>
      <c r="E935" s="56" t="s">
        <v>1655</v>
      </c>
      <c r="F935" s="17">
        <v>43629</v>
      </c>
      <c r="G935" s="96" t="str">
        <f t="shared" si="276"/>
        <v>01-16/0910</v>
      </c>
      <c r="H935" s="97" t="str">
        <f>SUBSTITUTE(фильтр!I926, "про,", "")</f>
        <v>моніторинг, соціального, економічного, розвитку</v>
      </c>
      <c r="I935" s="1" t="s">
        <v>15</v>
      </c>
      <c r="J935" s="47" t="s">
        <v>124</v>
      </c>
      <c r="K935" s="98" t="str">
        <f t="shared" si="277"/>
        <v>Департамент АПР Сумської ОДА</v>
      </c>
      <c r="L935" s="99">
        <f t="shared" si="278"/>
        <v>43630</v>
      </c>
      <c r="M935" s="100"/>
      <c r="N935" s="4" t="s">
        <v>20</v>
      </c>
      <c r="O935" s="4" t="s">
        <v>20</v>
      </c>
    </row>
    <row r="936" spans="1:15" ht="30" x14ac:dyDescent="0.25">
      <c r="A936" s="55" t="s">
        <v>23</v>
      </c>
      <c r="B936" s="24" t="s">
        <v>1118</v>
      </c>
      <c r="C936" s="93">
        <f t="shared" si="275"/>
        <v>911</v>
      </c>
      <c r="D936" s="65" t="s">
        <v>1417</v>
      </c>
      <c r="E936" s="56" t="s">
        <v>1807</v>
      </c>
      <c r="F936" s="17">
        <v>43629</v>
      </c>
      <c r="G936" s="96" t="str">
        <f t="shared" si="276"/>
        <v>01-16/0911</v>
      </c>
      <c r="H936" s="97" t="str">
        <f>SUBSTITUTE(фильтр!I927, "про,", "")</f>
        <v>на, розпорядження, №366-ОД, 13.06.2018</v>
      </c>
      <c r="I936" s="1" t="s">
        <v>15</v>
      </c>
      <c r="J936" s="47" t="s">
        <v>124</v>
      </c>
      <c r="K936" s="98" t="str">
        <f t="shared" si="277"/>
        <v>Департамент АПР Сумської ОДА</v>
      </c>
      <c r="L936" s="99">
        <f t="shared" si="278"/>
        <v>43630</v>
      </c>
      <c r="M936" s="100"/>
      <c r="N936" s="4" t="s">
        <v>20</v>
      </c>
      <c r="O936" s="4" t="s">
        <v>20</v>
      </c>
    </row>
    <row r="937" spans="1:15" ht="45" x14ac:dyDescent="0.25">
      <c r="A937" s="55" t="s">
        <v>23</v>
      </c>
      <c r="B937" s="24" t="s">
        <v>1119</v>
      </c>
      <c r="C937" s="93">
        <f t="shared" si="275"/>
        <v>912</v>
      </c>
      <c r="D937" s="65" t="s">
        <v>1417</v>
      </c>
      <c r="E937" s="56" t="s">
        <v>1625</v>
      </c>
      <c r="F937" s="17">
        <v>43629</v>
      </c>
      <c r="G937" s="96" t="str">
        <f t="shared" si="276"/>
        <v>01-16/0912</v>
      </c>
      <c r="H937" s="97" t="str">
        <f>SUBSTITUTE(фильтр!I928, "про,", "")</f>
        <v xml:space="preserve"> перерахування, коштів, із, загального, фонду</v>
      </c>
      <c r="I937" s="1" t="s">
        <v>15</v>
      </c>
      <c r="J937" s="47" t="s">
        <v>124</v>
      </c>
      <c r="K937" s="98" t="str">
        <f t="shared" si="277"/>
        <v>Департамент АПР Сумської ОДА</v>
      </c>
      <c r="L937" s="99">
        <f t="shared" si="278"/>
        <v>43630</v>
      </c>
      <c r="M937" s="100"/>
      <c r="N937" s="4" t="s">
        <v>20</v>
      </c>
      <c r="O937" s="4" t="s">
        <v>20</v>
      </c>
    </row>
    <row r="938" spans="1:15" ht="30" x14ac:dyDescent="0.25">
      <c r="A938" s="55" t="s">
        <v>23</v>
      </c>
      <c r="B938" s="24" t="s">
        <v>1120</v>
      </c>
      <c r="C938" s="93">
        <f t="shared" si="275"/>
        <v>913</v>
      </c>
      <c r="D938" s="65" t="s">
        <v>1417</v>
      </c>
      <c r="E938" s="56" t="s">
        <v>1353</v>
      </c>
      <c r="F938" s="17">
        <v>43629</v>
      </c>
      <c r="G938" s="96" t="str">
        <f t="shared" si="276"/>
        <v>01-16/0913</v>
      </c>
      <c r="H938" s="97" t="str">
        <f>SUBSTITUTE(фильтр!I929, "про,", "")</f>
        <v xml:space="preserve"> перерахування, коштів</v>
      </c>
      <c r="I938" s="1" t="s">
        <v>15</v>
      </c>
      <c r="J938" s="47" t="s">
        <v>124</v>
      </c>
      <c r="K938" s="98" t="str">
        <f t="shared" si="277"/>
        <v>Департамент АПР Сумської ОДА</v>
      </c>
      <c r="L938" s="99">
        <f t="shared" si="278"/>
        <v>43630</v>
      </c>
      <c r="M938" s="100"/>
      <c r="N938" s="4" t="s">
        <v>20</v>
      </c>
      <c r="O938" s="4" t="s">
        <v>20</v>
      </c>
    </row>
    <row r="939" spans="1:15" ht="30" x14ac:dyDescent="0.25">
      <c r="A939" s="55" t="s">
        <v>122</v>
      </c>
      <c r="B939" s="24" t="s">
        <v>1121</v>
      </c>
      <c r="C939" s="93">
        <f t="shared" si="275"/>
        <v>914</v>
      </c>
      <c r="D939" s="65" t="s">
        <v>1417</v>
      </c>
      <c r="E939" s="94" t="s">
        <v>1799</v>
      </c>
      <c r="F939" s="17">
        <v>43630</v>
      </c>
      <c r="G939" s="96" t="str">
        <f t="shared" si="276"/>
        <v>01-18/0914</v>
      </c>
      <c r="H939" s="97" t="str">
        <f>SUBSTITUTE(фильтр!I930, "про,", "")</f>
        <v xml:space="preserve"> проведення, -наради</v>
      </c>
      <c r="I939" s="1" t="s">
        <v>15</v>
      </c>
      <c r="J939" s="47" t="s">
        <v>124</v>
      </c>
      <c r="K939" s="98" t="str">
        <f t="shared" si="277"/>
        <v>Департамент АПР Сумської ОДА</v>
      </c>
      <c r="L939" s="99">
        <f t="shared" si="278"/>
        <v>43631</v>
      </c>
      <c r="M939" s="100"/>
      <c r="N939" s="4" t="s">
        <v>20</v>
      </c>
      <c r="O939" s="4" t="s">
        <v>20</v>
      </c>
    </row>
    <row r="940" spans="1:15" ht="30" x14ac:dyDescent="0.25">
      <c r="A940" s="55" t="s">
        <v>1186</v>
      </c>
      <c r="B940" s="24" t="s">
        <v>1122</v>
      </c>
      <c r="C940" s="93">
        <f t="shared" si="275"/>
        <v>915</v>
      </c>
      <c r="D940" s="65" t="s">
        <v>1417</v>
      </c>
      <c r="E940" s="56" t="s">
        <v>1565</v>
      </c>
      <c r="F940" s="17">
        <v>43630</v>
      </c>
      <c r="G940" s="96" t="str">
        <f t="shared" si="276"/>
        <v>01-11/0915</v>
      </c>
      <c r="H940" s="97" t="str">
        <f>SUBSTITUTE(фильтр!I931, "про,", "")</f>
        <v xml:space="preserve"> фактичні, витрати, на, ВПР</v>
      </c>
      <c r="I940" s="1" t="s">
        <v>15</v>
      </c>
      <c r="J940" s="47" t="s">
        <v>124</v>
      </c>
      <c r="K940" s="98" t="str">
        <f t="shared" si="277"/>
        <v>Департамент АПР Сумської ОДА</v>
      </c>
      <c r="L940" s="99">
        <f t="shared" si="278"/>
        <v>43631</v>
      </c>
      <c r="M940" s="100"/>
      <c r="N940" s="4" t="s">
        <v>20</v>
      </c>
      <c r="O940" s="4" t="s">
        <v>20</v>
      </c>
    </row>
    <row r="941" spans="1:15" ht="30" x14ac:dyDescent="0.25">
      <c r="A941" s="55" t="s">
        <v>23</v>
      </c>
      <c r="B941" s="24" t="s">
        <v>1123</v>
      </c>
      <c r="C941" s="93">
        <f t="shared" si="275"/>
        <v>916</v>
      </c>
      <c r="D941" s="65" t="s">
        <v>1417</v>
      </c>
      <c r="E941" s="56" t="s">
        <v>1574</v>
      </c>
      <c r="F941" s="17">
        <v>43630</v>
      </c>
      <c r="G941" s="96" t="str">
        <f t="shared" si="276"/>
        <v>01-16/0916</v>
      </c>
      <c r="H941" s="97" t="str">
        <f>SUBSTITUTE(фильтр!I932, "про,", "")</f>
        <v xml:space="preserve"> виділення, коштів</v>
      </c>
      <c r="I941" s="1" t="s">
        <v>15</v>
      </c>
      <c r="J941" s="47" t="s">
        <v>124</v>
      </c>
      <c r="K941" s="98" t="str">
        <f t="shared" si="277"/>
        <v>Департамент АПР Сумської ОДА</v>
      </c>
      <c r="L941" s="99">
        <f t="shared" si="278"/>
        <v>43631</v>
      </c>
      <c r="M941" s="100"/>
      <c r="N941" s="4" t="s">
        <v>20</v>
      </c>
      <c r="O941" s="4" t="s">
        <v>20</v>
      </c>
    </row>
    <row r="942" spans="1:15" ht="30" x14ac:dyDescent="0.25">
      <c r="A942" s="55" t="s">
        <v>21</v>
      </c>
      <c r="B942" s="24" t="s">
        <v>1124</v>
      </c>
      <c r="C942" s="93">
        <f t="shared" si="275"/>
        <v>917</v>
      </c>
      <c r="D942" s="65" t="s">
        <v>1417</v>
      </c>
      <c r="E942" s="56" t="s">
        <v>1191</v>
      </c>
      <c r="F942" s="17">
        <v>43630</v>
      </c>
      <c r="G942" s="96" t="str">
        <f t="shared" si="276"/>
        <v>01-17/0917</v>
      </c>
      <c r="H942" s="97" t="str">
        <f>SUBSTITUTE(фильтр!I933, "про,", "")</f>
        <v xml:space="preserve"> надання, інформації</v>
      </c>
      <c r="I942" s="1" t="s">
        <v>15</v>
      </c>
      <c r="J942" s="47" t="s">
        <v>124</v>
      </c>
      <c r="K942" s="98" t="str">
        <f t="shared" si="277"/>
        <v>Департамент АПР Сумської ОДА</v>
      </c>
      <c r="L942" s="99">
        <f t="shared" si="278"/>
        <v>43631</v>
      </c>
      <c r="M942" s="100"/>
      <c r="N942" s="4" t="s">
        <v>20</v>
      </c>
      <c r="O942" s="4" t="s">
        <v>20</v>
      </c>
    </row>
    <row r="943" spans="1:15" ht="30" x14ac:dyDescent="0.25">
      <c r="A943" s="55" t="s">
        <v>23</v>
      </c>
      <c r="B943" s="24" t="s">
        <v>1125</v>
      </c>
      <c r="C943" s="93">
        <f t="shared" si="275"/>
        <v>918</v>
      </c>
      <c r="D943" s="65" t="s">
        <v>1417</v>
      </c>
      <c r="E943" s="56" t="s">
        <v>1808</v>
      </c>
      <c r="F943" s="17">
        <v>43630</v>
      </c>
      <c r="G943" s="96" t="str">
        <f t="shared" si="276"/>
        <v>01-16/0918</v>
      </c>
      <c r="H943" s="97" t="str">
        <f>SUBSTITUTE(фильтр!I934, "про,", "")</f>
        <v xml:space="preserve"> відкриття, представництва</v>
      </c>
      <c r="I943" s="1" t="s">
        <v>15</v>
      </c>
      <c r="J943" s="47" t="s">
        <v>124</v>
      </c>
      <c r="K943" s="98" t="str">
        <f t="shared" si="277"/>
        <v>Департамент АПР Сумської ОДА</v>
      </c>
      <c r="L943" s="99">
        <f t="shared" si="278"/>
        <v>43631</v>
      </c>
      <c r="M943" s="100"/>
      <c r="N943" s="4" t="s">
        <v>20</v>
      </c>
      <c r="O943" s="4" t="s">
        <v>20</v>
      </c>
    </row>
    <row r="944" spans="1:15" ht="30" x14ac:dyDescent="0.25">
      <c r="A944" s="55" t="s">
        <v>21</v>
      </c>
      <c r="B944" s="24" t="s">
        <v>1126</v>
      </c>
      <c r="C944" s="93">
        <f t="shared" si="275"/>
        <v>919</v>
      </c>
      <c r="D944" s="65" t="s">
        <v>1417</v>
      </c>
      <c r="E944" s="56" t="s">
        <v>1809</v>
      </c>
      <c r="F944" s="17">
        <v>43630</v>
      </c>
      <c r="G944" s="96" t="str">
        <f t="shared" si="276"/>
        <v>01-17/0919</v>
      </c>
      <c r="H944" s="97" t="str">
        <f>SUBSTITUTE(фильтр!I935, "про,", "")</f>
        <v xml:space="preserve"> сприяння, проведення, семінару</v>
      </c>
      <c r="I944" s="1" t="s">
        <v>15</v>
      </c>
      <c r="J944" s="47" t="s">
        <v>124</v>
      </c>
      <c r="K944" s="98" t="str">
        <f t="shared" si="277"/>
        <v>Департамент АПР Сумської ОДА</v>
      </c>
      <c r="L944" s="99">
        <f t="shared" si="278"/>
        <v>43631</v>
      </c>
      <c r="M944" s="100"/>
      <c r="N944" s="4" t="s">
        <v>20</v>
      </c>
      <c r="O944" s="4" t="s">
        <v>20</v>
      </c>
    </row>
    <row r="945" spans="1:15" ht="30" x14ac:dyDescent="0.25">
      <c r="A945" s="55" t="s">
        <v>123</v>
      </c>
      <c r="B945" s="24" t="s">
        <v>1127</v>
      </c>
      <c r="C945" s="93">
        <f t="shared" si="275"/>
        <v>920</v>
      </c>
      <c r="D945" s="65" t="s">
        <v>1417</v>
      </c>
      <c r="E945" s="56" t="s">
        <v>1810</v>
      </c>
      <c r="F945" s="17">
        <v>43630</v>
      </c>
      <c r="G945" s="96" t="str">
        <f t="shared" si="276"/>
        <v>01-13/0920</v>
      </c>
      <c r="H945" s="97" t="str">
        <f>SUBSTITUTE(фильтр!I936, "про,", "")</f>
        <v xml:space="preserve"> розміщення, роліку, на, веб-порталі</v>
      </c>
      <c r="I945" s="1" t="s">
        <v>15</v>
      </c>
      <c r="J945" s="47" t="s">
        <v>124</v>
      </c>
      <c r="K945" s="98" t="str">
        <f t="shared" si="277"/>
        <v>Департамент АПР Сумської ОДА</v>
      </c>
      <c r="L945" s="99">
        <f t="shared" si="278"/>
        <v>43631</v>
      </c>
      <c r="M945" s="100"/>
      <c r="N945" s="4" t="s">
        <v>20</v>
      </c>
      <c r="O945" s="4" t="s">
        <v>20</v>
      </c>
    </row>
    <row r="946" spans="1:15" ht="30" x14ac:dyDescent="0.25">
      <c r="A946" s="55" t="s">
        <v>23</v>
      </c>
      <c r="B946" s="24" t="s">
        <v>1128</v>
      </c>
      <c r="C946" s="93">
        <f t="shared" si="275"/>
        <v>921</v>
      </c>
      <c r="D946" s="65" t="s">
        <v>1417</v>
      </c>
      <c r="E946" s="56" t="s">
        <v>1428</v>
      </c>
      <c r="F946" s="17">
        <v>43630</v>
      </c>
      <c r="G946" s="96" t="str">
        <f t="shared" si="276"/>
        <v>01-16/0921</v>
      </c>
      <c r="H946" s="97" t="str">
        <f>SUBSTITUTE(фильтр!I937, "про,", "")</f>
        <v xml:space="preserve"> визначення, державних, інтересів</v>
      </c>
      <c r="I946" s="1" t="s">
        <v>15</v>
      </c>
      <c r="J946" s="47" t="s">
        <v>124</v>
      </c>
      <c r="K946" s="98" t="str">
        <f t="shared" si="277"/>
        <v>Департамент АПР Сумської ОДА</v>
      </c>
      <c r="L946" s="99">
        <f t="shared" si="278"/>
        <v>43631</v>
      </c>
      <c r="M946" s="100"/>
      <c r="N946" s="4" t="s">
        <v>20</v>
      </c>
      <c r="O946" s="4" t="s">
        <v>20</v>
      </c>
    </row>
    <row r="947" spans="1:15" ht="30" x14ac:dyDescent="0.25">
      <c r="A947" s="55" t="s">
        <v>287</v>
      </c>
      <c r="B947" s="24" t="s">
        <v>1129</v>
      </c>
      <c r="C947" s="93">
        <f t="shared" si="275"/>
        <v>922</v>
      </c>
      <c r="D947" s="65" t="s">
        <v>1417</v>
      </c>
      <c r="E947" s="56" t="s">
        <v>1652</v>
      </c>
      <c r="F947" s="17">
        <v>43634</v>
      </c>
      <c r="G947" s="96" t="str">
        <f t="shared" si="276"/>
        <v>01-15/0922</v>
      </c>
      <c r="H947" s="97" t="str">
        <f>SUBSTITUTE(фильтр!I938, "про,", "")</f>
        <v xml:space="preserve"> Міжнародний, форум, м.Польша</v>
      </c>
      <c r="I947" s="1" t="s">
        <v>15</v>
      </c>
      <c r="J947" s="47" t="s">
        <v>124</v>
      </c>
      <c r="K947" s="98" t="str">
        <f t="shared" si="277"/>
        <v>Департамент АПР Сумської ОДА</v>
      </c>
      <c r="L947" s="99">
        <f t="shared" si="278"/>
        <v>43635</v>
      </c>
      <c r="M947" s="100"/>
      <c r="N947" s="4" t="s">
        <v>20</v>
      </c>
      <c r="O947" s="4" t="s">
        <v>20</v>
      </c>
    </row>
    <row r="948" spans="1:15" ht="30" x14ac:dyDescent="0.25">
      <c r="A948" s="55" t="s">
        <v>287</v>
      </c>
      <c r="B948" s="24" t="s">
        <v>1130</v>
      </c>
      <c r="C948" s="93">
        <f t="shared" si="275"/>
        <v>923</v>
      </c>
      <c r="D948" s="65" t="s">
        <v>1417</v>
      </c>
      <c r="E948" s="56" t="s">
        <v>1811</v>
      </c>
      <c r="F948" s="17">
        <v>43634</v>
      </c>
      <c r="G948" s="96" t="str">
        <f t="shared" si="276"/>
        <v>01-15/0923</v>
      </c>
      <c r="H948" s="97" t="str">
        <f>SUBSTITUTE(фильтр!I939, "про,", "")</f>
        <v xml:space="preserve"> закупівлю, кукурудзи</v>
      </c>
      <c r="I948" s="1" t="s">
        <v>15</v>
      </c>
      <c r="J948" s="47" t="s">
        <v>124</v>
      </c>
      <c r="K948" s="98" t="str">
        <f t="shared" si="277"/>
        <v>Департамент АПР Сумської ОДА</v>
      </c>
      <c r="L948" s="99">
        <f t="shared" si="278"/>
        <v>43635</v>
      </c>
      <c r="M948" s="100"/>
      <c r="N948" s="4" t="s">
        <v>20</v>
      </c>
      <c r="O948" s="4" t="s">
        <v>20</v>
      </c>
    </row>
    <row r="949" spans="1:15" ht="30" x14ac:dyDescent="0.25">
      <c r="A949" s="55" t="s">
        <v>23</v>
      </c>
      <c r="B949" s="24" t="s">
        <v>1131</v>
      </c>
      <c r="C949" s="93">
        <f t="shared" si="275"/>
        <v>924</v>
      </c>
      <c r="D949" s="65" t="s">
        <v>1417</v>
      </c>
      <c r="E949" s="56" t="s">
        <v>1812</v>
      </c>
      <c r="F949" s="17">
        <v>43634</v>
      </c>
      <c r="G949" s="96" t="str">
        <f t="shared" si="276"/>
        <v>01-16/0924</v>
      </c>
      <c r="H949" s="97" t="str">
        <f>SUBSTITUTE(фильтр!I940, "про,", "")</f>
        <v>оплати, послуг</v>
      </c>
      <c r="I949" s="1" t="s">
        <v>15</v>
      </c>
      <c r="J949" s="47" t="s">
        <v>124</v>
      </c>
      <c r="K949" s="98" t="str">
        <f t="shared" si="277"/>
        <v>Департамент АПР Сумської ОДА</v>
      </c>
      <c r="L949" s="99">
        <f t="shared" si="278"/>
        <v>43635</v>
      </c>
      <c r="M949" s="100"/>
      <c r="N949" s="4" t="s">
        <v>20</v>
      </c>
      <c r="O949" s="4" t="s">
        <v>20</v>
      </c>
    </row>
    <row r="950" spans="1:15" ht="30" x14ac:dyDescent="0.25">
      <c r="A950" s="55" t="s">
        <v>23</v>
      </c>
      <c r="B950" s="24" t="s">
        <v>1132</v>
      </c>
      <c r="C950" s="93">
        <f t="shared" si="275"/>
        <v>925</v>
      </c>
      <c r="D950" s="65" t="s">
        <v>1417</v>
      </c>
      <c r="E950" s="56" t="s">
        <v>1794</v>
      </c>
      <c r="F950" s="17">
        <v>43634</v>
      </c>
      <c r="G950" s="96" t="str">
        <f t="shared" si="276"/>
        <v>01-16/0925</v>
      </c>
      <c r="H950" s="97" t="str">
        <f>SUBSTITUTE(фильтр!I941, "про,", "")</f>
        <v xml:space="preserve"> проведення, семінар-наради</v>
      </c>
      <c r="I950" s="1" t="s">
        <v>15</v>
      </c>
      <c r="J950" s="47" t="s">
        <v>124</v>
      </c>
      <c r="K950" s="98" t="str">
        <f t="shared" si="277"/>
        <v>Департамент АПР Сумської ОДА</v>
      </c>
      <c r="L950" s="99">
        <f t="shared" si="278"/>
        <v>43635</v>
      </c>
      <c r="M950" s="100"/>
      <c r="N950" s="4" t="s">
        <v>20</v>
      </c>
      <c r="O950" s="4" t="s">
        <v>20</v>
      </c>
    </row>
    <row r="951" spans="1:15" ht="30" x14ac:dyDescent="0.25">
      <c r="A951" s="55" t="s">
        <v>21</v>
      </c>
      <c r="B951" s="24" t="s">
        <v>1133</v>
      </c>
      <c r="C951" s="93">
        <f t="shared" si="275"/>
        <v>926</v>
      </c>
      <c r="D951" s="65" t="s">
        <v>1417</v>
      </c>
      <c r="E951" s="56" t="s">
        <v>1794</v>
      </c>
      <c r="F951" s="17">
        <v>43634</v>
      </c>
      <c r="G951" s="96" t="str">
        <f t="shared" si="276"/>
        <v>01-17/0926</v>
      </c>
      <c r="H951" s="97" t="str">
        <f>SUBSTITUTE(фильтр!I942, "про,", "")</f>
        <v xml:space="preserve"> проведення, семінар-наради</v>
      </c>
      <c r="I951" s="1" t="s">
        <v>15</v>
      </c>
      <c r="J951" s="47" t="s">
        <v>124</v>
      </c>
      <c r="K951" s="98" t="str">
        <f t="shared" si="277"/>
        <v>Департамент АПР Сумської ОДА</v>
      </c>
      <c r="L951" s="99">
        <f t="shared" si="278"/>
        <v>43635</v>
      </c>
      <c r="M951" s="100"/>
      <c r="N951" s="4" t="s">
        <v>20</v>
      </c>
      <c r="O951" s="4" t="s">
        <v>20</v>
      </c>
    </row>
    <row r="952" spans="1:15" ht="30" x14ac:dyDescent="0.25">
      <c r="A952" s="55" t="s">
        <v>23</v>
      </c>
      <c r="B952" s="24" t="s">
        <v>1134</v>
      </c>
      <c r="C952" s="93">
        <f t="shared" si="275"/>
        <v>927</v>
      </c>
      <c r="D952" s="65" t="s">
        <v>1417</v>
      </c>
      <c r="E952" s="56" t="s">
        <v>1813</v>
      </c>
      <c r="F952" s="17">
        <v>43634</v>
      </c>
      <c r="G952" s="96" t="str">
        <f t="shared" si="276"/>
        <v>01-16/0927</v>
      </c>
      <c r="H952" s="97" t="str">
        <f>SUBSTITUTE(фильтр!I943, "про,", "")</f>
        <v xml:space="preserve">довідка, з/платі, </v>
      </c>
      <c r="I952" s="1" t="s">
        <v>15</v>
      </c>
      <c r="J952" s="47" t="s">
        <v>124</v>
      </c>
      <c r="K952" s="98" t="str">
        <f t="shared" si="277"/>
        <v>Департамент АПР Сумської ОДА</v>
      </c>
      <c r="L952" s="99">
        <f t="shared" si="278"/>
        <v>43635</v>
      </c>
      <c r="M952" s="100"/>
      <c r="N952" s="4" t="s">
        <v>20</v>
      </c>
      <c r="O952" s="4" t="s">
        <v>20</v>
      </c>
    </row>
    <row r="953" spans="1:15" ht="30" x14ac:dyDescent="0.25">
      <c r="A953" s="55" t="s">
        <v>21</v>
      </c>
      <c r="B953" s="24" t="s">
        <v>1135</v>
      </c>
      <c r="C953" s="93">
        <f t="shared" si="275"/>
        <v>928</v>
      </c>
      <c r="D953" s="65" t="s">
        <v>1417</v>
      </c>
      <c r="E953" s="56" t="s">
        <v>1814</v>
      </c>
      <c r="F953" s="17">
        <v>43634</v>
      </c>
      <c r="G953" s="96" t="str">
        <f t="shared" si="276"/>
        <v>01-17/0928</v>
      </c>
      <c r="H953" s="97" t="str">
        <f>SUBSTITUTE(фильтр!I944, "про,", "")</f>
        <v>запрошення, на, комісію</v>
      </c>
      <c r="I953" s="1" t="s">
        <v>15</v>
      </c>
      <c r="J953" s="47" t="s">
        <v>124</v>
      </c>
      <c r="K953" s="98" t="str">
        <f t="shared" si="277"/>
        <v>Департамент АПР Сумської ОДА</v>
      </c>
      <c r="L953" s="99">
        <f t="shared" si="278"/>
        <v>43635</v>
      </c>
      <c r="M953" s="100"/>
      <c r="N953" s="4" t="s">
        <v>20</v>
      </c>
      <c r="O953" s="4" t="s">
        <v>20</v>
      </c>
    </row>
    <row r="954" spans="1:15" ht="30" x14ac:dyDescent="0.25">
      <c r="A954" s="55" t="s">
        <v>21</v>
      </c>
      <c r="B954" s="24" t="s">
        <v>1136</v>
      </c>
      <c r="C954" s="93">
        <f t="shared" si="275"/>
        <v>929</v>
      </c>
      <c r="D954" s="65" t="s">
        <v>1417</v>
      </c>
      <c r="E954" s="56" t="s">
        <v>1534</v>
      </c>
      <c r="F954" s="17">
        <v>43634</v>
      </c>
      <c r="G954" s="96" t="str">
        <f t="shared" si="276"/>
        <v>01-17/0929</v>
      </c>
      <c r="H954" s="97" t="str">
        <f>SUBSTITUTE(фильтр!I945, "про,", "")</f>
        <v xml:space="preserve"> проведення, наради</v>
      </c>
      <c r="I954" s="1" t="s">
        <v>15</v>
      </c>
      <c r="J954" s="47" t="s">
        <v>124</v>
      </c>
      <c r="K954" s="98" t="str">
        <f t="shared" si="277"/>
        <v>Департамент АПР Сумської ОДА</v>
      </c>
      <c r="L954" s="99">
        <f t="shared" si="278"/>
        <v>43635</v>
      </c>
      <c r="M954" s="100"/>
      <c r="N954" s="4" t="s">
        <v>20</v>
      </c>
      <c r="O954" s="4" t="s">
        <v>20</v>
      </c>
    </row>
    <row r="955" spans="1:15" ht="30" x14ac:dyDescent="0.25">
      <c r="A955" s="55" t="s">
        <v>21</v>
      </c>
      <c r="B955" s="24" t="s">
        <v>1137</v>
      </c>
      <c r="C955" s="93">
        <f t="shared" si="275"/>
        <v>930</v>
      </c>
      <c r="D955" s="65" t="s">
        <v>1417</v>
      </c>
      <c r="E955" s="56" t="s">
        <v>1534</v>
      </c>
      <c r="F955" s="17">
        <v>43634</v>
      </c>
      <c r="G955" s="96" t="str">
        <f t="shared" si="276"/>
        <v>01-17/0930</v>
      </c>
      <c r="H955" s="97" t="str">
        <f>SUBSTITUTE(фильтр!I946, "про,", "")</f>
        <v xml:space="preserve"> проведення, наради</v>
      </c>
      <c r="I955" s="1" t="s">
        <v>15</v>
      </c>
      <c r="J955" s="47" t="s">
        <v>124</v>
      </c>
      <c r="K955" s="98" t="str">
        <f t="shared" si="277"/>
        <v>Департамент АПР Сумської ОДА</v>
      </c>
      <c r="L955" s="99">
        <f t="shared" si="278"/>
        <v>43635</v>
      </c>
      <c r="M955" s="100"/>
      <c r="N955" s="4" t="s">
        <v>20</v>
      </c>
      <c r="O955" s="4" t="s">
        <v>20</v>
      </c>
    </row>
    <row r="956" spans="1:15" ht="30" x14ac:dyDescent="0.25">
      <c r="A956" s="55" t="s">
        <v>23</v>
      </c>
      <c r="B956" s="24" t="s">
        <v>1138</v>
      </c>
      <c r="C956" s="93">
        <f t="shared" si="275"/>
        <v>931</v>
      </c>
      <c r="D956" s="65" t="s">
        <v>1417</v>
      </c>
      <c r="E956" s="56" t="s">
        <v>1815</v>
      </c>
      <c r="F956" s="17">
        <v>43634</v>
      </c>
      <c r="G956" s="96" t="str">
        <f t="shared" si="276"/>
        <v>01-16/0931</v>
      </c>
      <c r="H956" s="97" t="str">
        <f>SUBSTITUTE(фильтр!I947, "про,", "")</f>
        <v xml:space="preserve"> надання, у, власність, приміщення</v>
      </c>
      <c r="I956" s="1" t="s">
        <v>15</v>
      </c>
      <c r="J956" s="47" t="s">
        <v>124</v>
      </c>
      <c r="K956" s="98" t="str">
        <f t="shared" si="277"/>
        <v>Департамент АПР Сумської ОДА</v>
      </c>
      <c r="L956" s="99">
        <f t="shared" si="278"/>
        <v>43635</v>
      </c>
      <c r="M956" s="100"/>
      <c r="N956" s="4" t="s">
        <v>20</v>
      </c>
      <c r="O956" s="4" t="s">
        <v>20</v>
      </c>
    </row>
    <row r="957" spans="1:15" ht="30" x14ac:dyDescent="0.25">
      <c r="A957" s="55" t="s">
        <v>287</v>
      </c>
      <c r="B957" s="24" t="s">
        <v>1139</v>
      </c>
      <c r="C957" s="93">
        <f t="shared" si="275"/>
        <v>932</v>
      </c>
      <c r="D957" s="65" t="s">
        <v>1417</v>
      </c>
      <c r="E957" s="56" t="s">
        <v>1816</v>
      </c>
      <c r="F957" s="17">
        <v>43634</v>
      </c>
      <c r="G957" s="96" t="str">
        <f t="shared" si="276"/>
        <v>01-15/0932</v>
      </c>
      <c r="H957" s="97" t="str">
        <f>SUBSTITUTE(фильтр!I948, "про,", "")</f>
        <v xml:space="preserve"> надання, послуги</v>
      </c>
      <c r="I957" s="1" t="s">
        <v>15</v>
      </c>
      <c r="J957" s="47" t="s">
        <v>124</v>
      </c>
      <c r="K957" s="98" t="str">
        <f t="shared" si="277"/>
        <v>Департамент АПР Сумської ОДА</v>
      </c>
      <c r="L957" s="99">
        <f t="shared" si="278"/>
        <v>43635</v>
      </c>
      <c r="M957" s="100"/>
      <c r="N957" s="4" t="s">
        <v>20</v>
      </c>
      <c r="O957" s="4" t="s">
        <v>20</v>
      </c>
    </row>
    <row r="958" spans="1:15" ht="45" x14ac:dyDescent="0.25">
      <c r="A958" s="55" t="s">
        <v>123</v>
      </c>
      <c r="B958" s="24" t="s">
        <v>1140</v>
      </c>
      <c r="C958" s="93">
        <f t="shared" si="275"/>
        <v>933</v>
      </c>
      <c r="D958" s="65" t="s">
        <v>1417</v>
      </c>
      <c r="E958" s="56" t="s">
        <v>1817</v>
      </c>
      <c r="F958" s="17">
        <v>43634</v>
      </c>
      <c r="G958" s="96" t="str">
        <f t="shared" si="276"/>
        <v>01-13/0933</v>
      </c>
      <c r="H958" s="97" t="str">
        <f>SUBSTITUTE(фильтр!I949, "про,", "")</f>
        <v>подання, з, , пропозицією,  преміювання</v>
      </c>
      <c r="I958" s="1" t="s">
        <v>15</v>
      </c>
      <c r="J958" s="47" t="s">
        <v>124</v>
      </c>
      <c r="K958" s="98" t="str">
        <f t="shared" si="277"/>
        <v>Департамент АПР Сумської ОДА</v>
      </c>
      <c r="L958" s="99">
        <f t="shared" si="278"/>
        <v>43635</v>
      </c>
      <c r="M958" s="100"/>
      <c r="N958" s="4" t="s">
        <v>20</v>
      </c>
      <c r="O958" s="4" t="s">
        <v>20</v>
      </c>
    </row>
    <row r="959" spans="1:15" ht="45" x14ac:dyDescent="0.25">
      <c r="A959" s="55" t="s">
        <v>123</v>
      </c>
      <c r="B959" s="24" t="s">
        <v>1141</v>
      </c>
      <c r="C959" s="93">
        <f t="shared" si="275"/>
        <v>934</v>
      </c>
      <c r="D959" s="65" t="s">
        <v>1417</v>
      </c>
      <c r="E959" s="56" t="s">
        <v>1818</v>
      </c>
      <c r="F959" s="17">
        <v>43634</v>
      </c>
      <c r="G959" s="96" t="str">
        <f t="shared" si="276"/>
        <v>01-13/0934</v>
      </c>
      <c r="H959" s="97" t="str">
        <f>SUBSTITUTE(фильтр!I950, "про,", "")</f>
        <v>подання, з, , пропозицією,  стимулювання</v>
      </c>
      <c r="I959" s="1" t="s">
        <v>15</v>
      </c>
      <c r="J959" s="47" t="s">
        <v>124</v>
      </c>
      <c r="K959" s="98" t="str">
        <f t="shared" si="277"/>
        <v>Департамент АПР Сумської ОДА</v>
      </c>
      <c r="L959" s="99">
        <f t="shared" si="278"/>
        <v>43635</v>
      </c>
      <c r="M959" s="100"/>
      <c r="N959" s="4" t="s">
        <v>20</v>
      </c>
      <c r="O959" s="4" t="s">
        <v>20</v>
      </c>
    </row>
    <row r="960" spans="1:15" ht="30" x14ac:dyDescent="0.25">
      <c r="A960" s="55" t="s">
        <v>23</v>
      </c>
      <c r="B960" s="24" t="s">
        <v>1142</v>
      </c>
      <c r="C960" s="93">
        <f t="shared" si="275"/>
        <v>935</v>
      </c>
      <c r="D960" s="65" t="s">
        <v>1417</v>
      </c>
      <c r="E960" s="56" t="s">
        <v>1527</v>
      </c>
      <c r="F960" s="17">
        <v>43634</v>
      </c>
      <c r="G960" s="96" t="str">
        <f t="shared" si="276"/>
        <v>01-16/0935</v>
      </c>
      <c r="H960" s="97" t="str">
        <f>SUBSTITUTE(фильтр!I951, "про,", "")</f>
        <v xml:space="preserve"> виплату, заробітної, плати</v>
      </c>
      <c r="I960" s="1" t="s">
        <v>15</v>
      </c>
      <c r="J960" s="47" t="s">
        <v>124</v>
      </c>
      <c r="K960" s="98" t="str">
        <f t="shared" si="277"/>
        <v>Департамент АПР Сумської ОДА</v>
      </c>
      <c r="L960" s="99">
        <f t="shared" si="278"/>
        <v>43635</v>
      </c>
      <c r="M960" s="100"/>
      <c r="N960" s="4" t="s">
        <v>20</v>
      </c>
      <c r="O960" s="4" t="s">
        <v>20</v>
      </c>
    </row>
    <row r="961" spans="1:15" ht="30" x14ac:dyDescent="0.25">
      <c r="A961" s="55" t="s">
        <v>123</v>
      </c>
      <c r="B961" s="24" t="s">
        <v>1143</v>
      </c>
      <c r="C961" s="93">
        <f t="shared" si="275"/>
        <v>936</v>
      </c>
      <c r="D961" s="65" t="s">
        <v>1417</v>
      </c>
      <c r="E961" s="56" t="s">
        <v>1215</v>
      </c>
      <c r="F961" s="17">
        <v>43634</v>
      </c>
      <c r="G961" s="96" t="str">
        <f t="shared" si="276"/>
        <v>01-13/0936</v>
      </c>
      <c r="H961" s="97" t="str">
        <f>SUBSTITUTE(фильтр!I952, "про,", "")</f>
        <v xml:space="preserve"> участь, у, тренінгу</v>
      </c>
      <c r="I961" s="1" t="s">
        <v>15</v>
      </c>
      <c r="J961" s="47" t="s">
        <v>124</v>
      </c>
      <c r="K961" s="98" t="str">
        <f t="shared" si="277"/>
        <v>Департамент АПР Сумської ОДА</v>
      </c>
      <c r="L961" s="99">
        <f t="shared" si="278"/>
        <v>43635</v>
      </c>
      <c r="M961" s="100"/>
      <c r="N961" s="4" t="s">
        <v>20</v>
      </c>
      <c r="O961" s="4" t="s">
        <v>20</v>
      </c>
    </row>
    <row r="962" spans="1:15" ht="30" x14ac:dyDescent="0.25">
      <c r="A962" s="55" t="s">
        <v>123</v>
      </c>
      <c r="B962" s="24" t="s">
        <v>1144</v>
      </c>
      <c r="C962" s="93">
        <f t="shared" si="275"/>
        <v>937</v>
      </c>
      <c r="D962" s="65" t="s">
        <v>1417</v>
      </c>
      <c r="E962" s="56" t="s">
        <v>1819</v>
      </c>
      <c r="F962" s="17">
        <v>43634</v>
      </c>
      <c r="G962" s="96" t="str">
        <f t="shared" si="276"/>
        <v>01-13/0937</v>
      </c>
      <c r="H962" s="97" t="str">
        <f>SUBSTITUTE(фильтр!I953, "про,", "")</f>
        <v xml:space="preserve"> навчання, кордоном</v>
      </c>
      <c r="I962" s="1" t="s">
        <v>15</v>
      </c>
      <c r="J962" s="47" t="s">
        <v>124</v>
      </c>
      <c r="K962" s="98" t="str">
        <f t="shared" si="277"/>
        <v>Департамент АПР Сумської ОДА</v>
      </c>
      <c r="L962" s="99">
        <f t="shared" si="278"/>
        <v>43635</v>
      </c>
      <c r="M962" s="100"/>
      <c r="N962" s="4" t="s">
        <v>20</v>
      </c>
      <c r="O962" s="4" t="s">
        <v>20</v>
      </c>
    </row>
    <row r="963" spans="1:15" ht="30" x14ac:dyDescent="0.25">
      <c r="A963" s="55" t="s">
        <v>123</v>
      </c>
      <c r="B963" s="24" t="s">
        <v>1145</v>
      </c>
      <c r="C963" s="93">
        <f t="shared" si="275"/>
        <v>938</v>
      </c>
      <c r="D963" s="65" t="s">
        <v>1417</v>
      </c>
      <c r="E963" s="56" t="s">
        <v>1820</v>
      </c>
      <c r="F963" s="17">
        <v>43634</v>
      </c>
      <c r="G963" s="96" t="str">
        <f t="shared" si="276"/>
        <v>01-13/0938</v>
      </c>
      <c r="H963" s="97" t="str">
        <f>SUBSTITUTE(фильтр!I954, "про,", "")</f>
        <v xml:space="preserve"> кількісний, склад</v>
      </c>
      <c r="I963" s="1" t="s">
        <v>15</v>
      </c>
      <c r="J963" s="47" t="s">
        <v>124</v>
      </c>
      <c r="K963" s="98" t="str">
        <f t="shared" si="277"/>
        <v>Департамент АПР Сумської ОДА</v>
      </c>
      <c r="L963" s="99">
        <f t="shared" si="278"/>
        <v>43635</v>
      </c>
      <c r="M963" s="100"/>
      <c r="N963" s="4" t="s">
        <v>20</v>
      </c>
      <c r="O963" s="4" t="s">
        <v>20</v>
      </c>
    </row>
    <row r="964" spans="1:15" ht="30" x14ac:dyDescent="0.25">
      <c r="A964" s="55" t="s">
        <v>1186</v>
      </c>
      <c r="B964" s="24" t="s">
        <v>1146</v>
      </c>
      <c r="C964" s="93">
        <f t="shared" si="275"/>
        <v>939</v>
      </c>
      <c r="D964" s="65" t="s">
        <v>1417</v>
      </c>
      <c r="E964" s="56" t="s">
        <v>1191</v>
      </c>
      <c r="F964" s="17">
        <v>43634</v>
      </c>
      <c r="G964" s="96" t="str">
        <f t="shared" si="276"/>
        <v>01-11/0939</v>
      </c>
      <c r="H964" s="97" t="str">
        <f>SUBSTITUTE(фильтр!I955, "про,", "")</f>
        <v xml:space="preserve"> надання, інформації</v>
      </c>
      <c r="I964" s="1" t="s">
        <v>15</v>
      </c>
      <c r="J964" s="47" t="s">
        <v>124</v>
      </c>
      <c r="K964" s="98" t="str">
        <f t="shared" si="277"/>
        <v>Департамент АПР Сумської ОДА</v>
      </c>
      <c r="L964" s="99">
        <f t="shared" si="278"/>
        <v>43635</v>
      </c>
      <c r="M964" s="100"/>
      <c r="N964" s="4" t="s">
        <v>20</v>
      </c>
      <c r="O964" s="4" t="s">
        <v>20</v>
      </c>
    </row>
    <row r="965" spans="1:15" ht="30" x14ac:dyDescent="0.25">
      <c r="A965" s="55" t="s">
        <v>123</v>
      </c>
      <c r="B965" s="24" t="s">
        <v>1147</v>
      </c>
      <c r="C965" s="93">
        <f t="shared" si="275"/>
        <v>940</v>
      </c>
      <c r="D965" s="65" t="s">
        <v>1417</v>
      </c>
      <c r="E965" s="56" t="s">
        <v>1821</v>
      </c>
      <c r="F965" s="17">
        <v>43634</v>
      </c>
      <c r="G965" s="96" t="str">
        <f t="shared" si="276"/>
        <v>01-13/0940</v>
      </c>
      <c r="H965" s="97" t="str">
        <f>SUBSTITUTE(фильтр!I956, "про,", "")</f>
        <v>пропозиції, проекту, Профілю</v>
      </c>
      <c r="I965" s="1" t="s">
        <v>15</v>
      </c>
      <c r="J965" s="47" t="s">
        <v>124</v>
      </c>
      <c r="K965" s="98" t="str">
        <f t="shared" si="277"/>
        <v>Департамент АПР Сумської ОДА</v>
      </c>
      <c r="L965" s="99">
        <f t="shared" si="278"/>
        <v>43635</v>
      </c>
      <c r="M965" s="100"/>
      <c r="N965" s="4" t="s">
        <v>20</v>
      </c>
      <c r="O965" s="4" t="s">
        <v>20</v>
      </c>
    </row>
    <row r="966" spans="1:15" ht="30" x14ac:dyDescent="0.25">
      <c r="A966" s="55" t="s">
        <v>287</v>
      </c>
      <c r="B966" s="24" t="s">
        <v>1148</v>
      </c>
      <c r="C966" s="93">
        <f t="shared" si="275"/>
        <v>941</v>
      </c>
      <c r="D966" s="65" t="s">
        <v>1417</v>
      </c>
      <c r="E966" s="94" t="s">
        <v>1191</v>
      </c>
      <c r="F966" s="17">
        <v>43634</v>
      </c>
      <c r="G966" s="96" t="str">
        <f t="shared" si="276"/>
        <v>01-15/0941</v>
      </c>
      <c r="H966" s="97" t="str">
        <f>SUBSTITUTE(фильтр!I957, "про,", "")</f>
        <v xml:space="preserve"> надання, інформації</v>
      </c>
      <c r="I966" s="1" t="s">
        <v>15</v>
      </c>
      <c r="J966" s="47" t="s">
        <v>124</v>
      </c>
      <c r="K966" s="98" t="str">
        <f t="shared" si="277"/>
        <v>Департамент АПР Сумської ОДА</v>
      </c>
      <c r="L966" s="99">
        <f t="shared" si="278"/>
        <v>43635</v>
      </c>
      <c r="M966" s="100"/>
      <c r="N966" s="4" t="s">
        <v>20</v>
      </c>
      <c r="O966" s="4" t="s">
        <v>20</v>
      </c>
    </row>
    <row r="967" spans="1:15" ht="30" x14ac:dyDescent="0.25">
      <c r="A967" s="55" t="s">
        <v>287</v>
      </c>
      <c r="B967" s="24" t="s">
        <v>1149</v>
      </c>
      <c r="C967" s="93">
        <f t="shared" si="275"/>
        <v>942</v>
      </c>
      <c r="D967" s="65" t="s">
        <v>1417</v>
      </c>
      <c r="E967" s="94" t="s">
        <v>1191</v>
      </c>
      <c r="F967" s="17">
        <v>43634</v>
      </c>
      <c r="G967" s="96" t="str">
        <f t="shared" si="276"/>
        <v>01-15/0942</v>
      </c>
      <c r="H967" s="97" t="str">
        <f>SUBSTITUTE(фильтр!I958, "про,", "")</f>
        <v xml:space="preserve"> надання, інформації</v>
      </c>
      <c r="I967" s="1" t="s">
        <v>15</v>
      </c>
      <c r="J967" s="47" t="s">
        <v>124</v>
      </c>
      <c r="K967" s="98" t="str">
        <f t="shared" si="277"/>
        <v>Департамент АПР Сумської ОДА</v>
      </c>
      <c r="L967" s="99">
        <f t="shared" si="278"/>
        <v>43635</v>
      </c>
      <c r="M967" s="100"/>
      <c r="N967" s="4" t="s">
        <v>20</v>
      </c>
      <c r="O967" s="4" t="s">
        <v>20</v>
      </c>
    </row>
    <row r="968" spans="1:15" ht="30" x14ac:dyDescent="0.25">
      <c r="A968" s="55" t="s">
        <v>287</v>
      </c>
      <c r="B968" s="24" t="s">
        <v>1150</v>
      </c>
      <c r="C968" s="93">
        <f t="shared" si="275"/>
        <v>943</v>
      </c>
      <c r="D968" s="65" t="s">
        <v>1417</v>
      </c>
      <c r="E968" s="56" t="s">
        <v>1822</v>
      </c>
      <c r="F968" s="17">
        <v>43635</v>
      </c>
      <c r="G968" s="96" t="str">
        <f t="shared" si="276"/>
        <v>01-15/0943</v>
      </c>
      <c r="H968" s="97" t="str">
        <f>SUBSTITUTE(фильтр!I959, "про,", "")</f>
        <v xml:space="preserve"> розповсюдження, інформації</v>
      </c>
      <c r="I968" s="1" t="s">
        <v>15</v>
      </c>
      <c r="J968" s="47" t="s">
        <v>124</v>
      </c>
      <c r="K968" s="98" t="str">
        <f t="shared" si="277"/>
        <v>Департамент АПР Сумської ОДА</v>
      </c>
      <c r="L968" s="99">
        <f t="shared" si="278"/>
        <v>43636</v>
      </c>
      <c r="M968" s="100"/>
      <c r="N968" s="4" t="s">
        <v>20</v>
      </c>
      <c r="O968" s="4" t="s">
        <v>20</v>
      </c>
    </row>
    <row r="969" spans="1:15" ht="45" x14ac:dyDescent="0.25">
      <c r="A969" s="55" t="s">
        <v>123</v>
      </c>
      <c r="B969" s="24" t="s">
        <v>1151</v>
      </c>
      <c r="C969" s="93">
        <f t="shared" si="275"/>
        <v>944</v>
      </c>
      <c r="D969" s="65" t="s">
        <v>1417</v>
      </c>
      <c r="E969" s="56" t="s">
        <v>1823</v>
      </c>
      <c r="F969" s="17">
        <v>43635</v>
      </c>
      <c r="G969" s="96" t="str">
        <f t="shared" si="276"/>
        <v>01-13/0944</v>
      </c>
      <c r="H969" s="97" t="str">
        <f>SUBSTITUTE(фильтр!I960, "про,", "")</f>
        <v xml:space="preserve"> основні, заходи, у, , першому, піврічі, 2019, року</v>
      </c>
      <c r="I969" s="1" t="s">
        <v>15</v>
      </c>
      <c r="J969" s="47" t="s">
        <v>124</v>
      </c>
      <c r="K969" s="98" t="str">
        <f t="shared" si="277"/>
        <v>Департамент АПР Сумської ОДА</v>
      </c>
      <c r="L969" s="99">
        <f t="shared" si="278"/>
        <v>43636</v>
      </c>
      <c r="M969" s="100"/>
      <c r="N969" s="4" t="s">
        <v>20</v>
      </c>
      <c r="O969" s="4" t="s">
        <v>20</v>
      </c>
    </row>
    <row r="970" spans="1:15" ht="30" x14ac:dyDescent="0.25">
      <c r="A970" s="55" t="s">
        <v>24</v>
      </c>
      <c r="B970" s="24" t="s">
        <v>1152</v>
      </c>
      <c r="C970" s="93">
        <f t="shared" si="275"/>
        <v>945</v>
      </c>
      <c r="D970" s="65" t="s">
        <v>1417</v>
      </c>
      <c r="E970" s="94" t="s">
        <v>1191</v>
      </c>
      <c r="F970" s="17">
        <v>43635</v>
      </c>
      <c r="G970" s="96" t="str">
        <f t="shared" si="276"/>
        <v>01-19/0945</v>
      </c>
      <c r="H970" s="97" t="str">
        <f>SUBSTITUTE(фильтр!I961, "про,", "")</f>
        <v xml:space="preserve"> надання, інформації</v>
      </c>
      <c r="I970" s="1" t="s">
        <v>15</v>
      </c>
      <c r="J970" s="47" t="s">
        <v>124</v>
      </c>
      <c r="K970" s="98" t="str">
        <f t="shared" si="277"/>
        <v>Департамент АПР Сумської ОДА</v>
      </c>
      <c r="L970" s="99">
        <f t="shared" si="278"/>
        <v>43636</v>
      </c>
      <c r="M970" s="100"/>
      <c r="N970" s="4" t="s">
        <v>20</v>
      </c>
      <c r="O970" s="4" t="s">
        <v>20</v>
      </c>
    </row>
    <row r="971" spans="1:15" ht="30" x14ac:dyDescent="0.25">
      <c r="A971" s="55" t="s">
        <v>122</v>
      </c>
      <c r="B971" s="24" t="s">
        <v>1153</v>
      </c>
      <c r="C971" s="93">
        <f t="shared" si="275"/>
        <v>946</v>
      </c>
      <c r="D971" s="65" t="s">
        <v>1417</v>
      </c>
      <c r="E971" s="56" t="s">
        <v>1824</v>
      </c>
      <c r="F971" s="17">
        <v>43635</v>
      </c>
      <c r="G971" s="96" t="str">
        <f t="shared" si="276"/>
        <v>01-18/0946</v>
      </c>
      <c r="H971" s="97" t="str">
        <f>SUBSTITUTE(фильтр!I962, "про,", "")</f>
        <v xml:space="preserve"> участь, у, засіданні, обласної, комсії</v>
      </c>
      <c r="I971" s="1" t="s">
        <v>15</v>
      </c>
      <c r="J971" s="47" t="s">
        <v>124</v>
      </c>
      <c r="K971" s="98" t="str">
        <f t="shared" si="277"/>
        <v>Департамент АПР Сумської ОДА</v>
      </c>
      <c r="L971" s="99">
        <f t="shared" si="278"/>
        <v>43636</v>
      </c>
      <c r="M971" s="100"/>
      <c r="N971" s="4" t="s">
        <v>20</v>
      </c>
      <c r="O971" s="4" t="s">
        <v>20</v>
      </c>
    </row>
    <row r="972" spans="1:15" ht="30" x14ac:dyDescent="0.25">
      <c r="A972" s="55" t="s">
        <v>23</v>
      </c>
      <c r="B972" s="24" t="s">
        <v>1154</v>
      </c>
      <c r="C972" s="93">
        <f t="shared" si="275"/>
        <v>947</v>
      </c>
      <c r="D972" s="65" t="s">
        <v>1417</v>
      </c>
      <c r="E972" s="56" t="s">
        <v>1824</v>
      </c>
      <c r="F972" s="17">
        <v>43635</v>
      </c>
      <c r="G972" s="96" t="str">
        <f t="shared" si="276"/>
        <v>01-16/0947</v>
      </c>
      <c r="H972" s="97" t="str">
        <f>SUBSTITUTE(фильтр!I963, "про,", "")</f>
        <v xml:space="preserve"> участь, у, засіданні, обласної, комсії</v>
      </c>
      <c r="I972" s="1" t="s">
        <v>15</v>
      </c>
      <c r="J972" s="47" t="s">
        <v>124</v>
      </c>
      <c r="K972" s="98" t="str">
        <f t="shared" si="277"/>
        <v>Департамент АПР Сумської ОДА</v>
      </c>
      <c r="L972" s="99">
        <f t="shared" si="278"/>
        <v>43636</v>
      </c>
      <c r="M972" s="100"/>
      <c r="N972" s="4" t="s">
        <v>20</v>
      </c>
      <c r="O972" s="4" t="s">
        <v>20</v>
      </c>
    </row>
    <row r="973" spans="1:15" ht="30" x14ac:dyDescent="0.25">
      <c r="A973" s="55" t="s">
        <v>23</v>
      </c>
      <c r="B973" s="24" t="s">
        <v>1155</v>
      </c>
      <c r="C973" s="93">
        <f t="shared" si="275"/>
        <v>948</v>
      </c>
      <c r="D973" s="65" t="s">
        <v>1417</v>
      </c>
      <c r="E973" s="56" t="s">
        <v>1824</v>
      </c>
      <c r="F973" s="17">
        <v>43635</v>
      </c>
      <c r="G973" s="96" t="str">
        <f t="shared" si="276"/>
        <v>01-16/0948</v>
      </c>
      <c r="H973" s="97" t="str">
        <f>SUBSTITUTE(фильтр!I964, "про,", "")</f>
        <v xml:space="preserve"> участь, у, засіданні, обласної, комсії</v>
      </c>
      <c r="I973" s="1" t="s">
        <v>15</v>
      </c>
      <c r="J973" s="47" t="s">
        <v>124</v>
      </c>
      <c r="K973" s="98" t="str">
        <f t="shared" si="277"/>
        <v>Департамент АПР Сумської ОДА</v>
      </c>
      <c r="L973" s="99">
        <f t="shared" si="278"/>
        <v>43636</v>
      </c>
      <c r="M973" s="100"/>
      <c r="N973" s="4" t="s">
        <v>20</v>
      </c>
      <c r="O973" s="4" t="s">
        <v>20</v>
      </c>
    </row>
    <row r="974" spans="1:15" ht="30" x14ac:dyDescent="0.25">
      <c r="A974" s="55" t="s">
        <v>122</v>
      </c>
      <c r="B974" s="24" t="s">
        <v>1156</v>
      </c>
      <c r="C974" s="93">
        <f t="shared" si="275"/>
        <v>949</v>
      </c>
      <c r="D974" s="65" t="s">
        <v>1417</v>
      </c>
      <c r="E974" s="56" t="s">
        <v>1824</v>
      </c>
      <c r="F974" s="17">
        <v>43635</v>
      </c>
      <c r="G974" s="96" t="str">
        <f t="shared" si="276"/>
        <v>01-18/0949</v>
      </c>
      <c r="H974" s="97" t="str">
        <f>SUBSTITUTE(фильтр!I965, "про,", "")</f>
        <v xml:space="preserve"> участь, у, засіданні, обласної, комсії</v>
      </c>
      <c r="I974" s="1" t="s">
        <v>15</v>
      </c>
      <c r="J974" s="47" t="s">
        <v>124</v>
      </c>
      <c r="K974" s="98" t="str">
        <f t="shared" si="277"/>
        <v>Департамент АПР Сумської ОДА</v>
      </c>
      <c r="L974" s="99">
        <f t="shared" si="278"/>
        <v>43636</v>
      </c>
      <c r="M974" s="100"/>
      <c r="N974" s="4" t="s">
        <v>20</v>
      </c>
      <c r="O974" s="4" t="s">
        <v>20</v>
      </c>
    </row>
    <row r="975" spans="1:15" ht="30" x14ac:dyDescent="0.25">
      <c r="A975" s="55" t="s">
        <v>23</v>
      </c>
      <c r="B975" s="24" t="s">
        <v>1157</v>
      </c>
      <c r="C975" s="93">
        <f t="shared" si="275"/>
        <v>950</v>
      </c>
      <c r="D975" s="65" t="s">
        <v>1417</v>
      </c>
      <c r="E975" s="56" t="s">
        <v>1825</v>
      </c>
      <c r="F975" s="17">
        <v>43635</v>
      </c>
      <c r="G975" s="96" t="str">
        <f t="shared" si="276"/>
        <v>01-16/0950</v>
      </c>
      <c r="H975" s="97" t="str">
        <f>SUBSTITUTE(фильтр!I966, "про,", "")</f>
        <v xml:space="preserve"> виконання, плану, заходів</v>
      </c>
      <c r="I975" s="1" t="s">
        <v>15</v>
      </c>
      <c r="J975" s="47" t="s">
        <v>124</v>
      </c>
      <c r="K975" s="98" t="str">
        <f t="shared" si="277"/>
        <v>Департамент АПР Сумської ОДА</v>
      </c>
      <c r="L975" s="99">
        <f t="shared" si="278"/>
        <v>43636</v>
      </c>
      <c r="M975" s="100"/>
      <c r="N975" s="4" t="s">
        <v>20</v>
      </c>
      <c r="O975" s="4" t="s">
        <v>20</v>
      </c>
    </row>
    <row r="976" spans="1:15" ht="45" x14ac:dyDescent="0.25">
      <c r="A976" s="55" t="s">
        <v>1186</v>
      </c>
      <c r="B976" s="24" t="s">
        <v>1158</v>
      </c>
      <c r="C976" s="93">
        <f t="shared" si="275"/>
        <v>951</v>
      </c>
      <c r="D976" s="65" t="s">
        <v>1417</v>
      </c>
      <c r="E976" s="56" t="s">
        <v>1826</v>
      </c>
      <c r="F976" s="17">
        <v>43636</v>
      </c>
      <c r="G976" s="96" t="str">
        <f t="shared" si="276"/>
        <v>01-11/0951</v>
      </c>
      <c r="H976" s="97" t="str">
        <f>SUBSTITUTE(фильтр!I968, "про,", "")</f>
        <v xml:space="preserve"> надання, , оперативної, інформації, цінам</v>
      </c>
      <c r="I976" s="1" t="s">
        <v>15</v>
      </c>
      <c r="J976" s="47" t="s">
        <v>124</v>
      </c>
      <c r="K976" s="98" t="str">
        <f t="shared" si="277"/>
        <v>Департамент АПР Сумської ОДА</v>
      </c>
      <c r="L976" s="99">
        <f>F976+1</f>
        <v>43637</v>
      </c>
      <c r="M976" s="100"/>
      <c r="N976" s="4" t="s">
        <v>20</v>
      </c>
      <c r="O976" s="4" t="s">
        <v>20</v>
      </c>
    </row>
    <row r="977" spans="1:15" ht="30" x14ac:dyDescent="0.25">
      <c r="A977" s="55" t="s">
        <v>23</v>
      </c>
      <c r="B977" s="24" t="s">
        <v>1159</v>
      </c>
      <c r="C977" s="93">
        <f t="shared" si="275"/>
        <v>952</v>
      </c>
      <c r="D977" s="65" t="s">
        <v>1417</v>
      </c>
      <c r="E977" s="101" t="s">
        <v>1191</v>
      </c>
      <c r="F977" s="17">
        <v>43636</v>
      </c>
      <c r="G977" s="96" t="str">
        <f t="shared" si="276"/>
        <v>01-16/0952</v>
      </c>
      <c r="H977" s="102"/>
      <c r="I977" s="1" t="s">
        <v>15</v>
      </c>
      <c r="J977" s="47" t="s">
        <v>124</v>
      </c>
      <c r="K977" s="98" t="str">
        <f t="shared" si="277"/>
        <v>Департамент АПР Сумської ОДА</v>
      </c>
      <c r="L977" s="99">
        <f t="shared" si="278"/>
        <v>43637</v>
      </c>
      <c r="M977" s="100"/>
      <c r="N977" s="4" t="s">
        <v>20</v>
      </c>
      <c r="O977" s="4" t="s">
        <v>20</v>
      </c>
    </row>
    <row r="978" spans="1:15" ht="30" x14ac:dyDescent="0.25">
      <c r="A978" s="55" t="s">
        <v>123</v>
      </c>
      <c r="B978" s="24" t="s">
        <v>1160</v>
      </c>
      <c r="C978" s="93">
        <f t="shared" si="275"/>
        <v>953</v>
      </c>
      <c r="D978" s="65" t="s">
        <v>1417</v>
      </c>
      <c r="E978" s="56" t="s">
        <v>1827</v>
      </c>
      <c r="F978" s="17">
        <v>43636</v>
      </c>
      <c r="G978" s="96" t="str">
        <f t="shared" si="276"/>
        <v>01-13/0953</v>
      </c>
      <c r="H978" s="97" t="str">
        <f>SUBSTITUTE(фильтр!I969, "про,", "")</f>
        <v xml:space="preserve"> виконання, Положень, Генеральної, угоди</v>
      </c>
      <c r="I978" s="1" t="s">
        <v>15</v>
      </c>
      <c r="J978" s="47" t="s">
        <v>124</v>
      </c>
      <c r="K978" s="98" t="str">
        <f t="shared" si="277"/>
        <v>Департамент АПР Сумської ОДА</v>
      </c>
      <c r="L978" s="99">
        <f t="shared" si="278"/>
        <v>43637</v>
      </c>
      <c r="M978" s="100"/>
      <c r="N978" s="4" t="s">
        <v>20</v>
      </c>
      <c r="O978" s="4" t="s">
        <v>20</v>
      </c>
    </row>
    <row r="979" spans="1:15" ht="45" x14ac:dyDescent="0.25">
      <c r="A979" s="55" t="s">
        <v>23</v>
      </c>
      <c r="B979" s="24" t="s">
        <v>1161</v>
      </c>
      <c r="C979" s="93">
        <f t="shared" si="275"/>
        <v>954</v>
      </c>
      <c r="D979" s="65" t="s">
        <v>1417</v>
      </c>
      <c r="E979" s="56" t="s">
        <v>1828</v>
      </c>
      <c r="F979" s="17">
        <v>43636</v>
      </c>
      <c r="G979" s="96" t="str">
        <f t="shared" si="276"/>
        <v>01-16/0954</v>
      </c>
      <c r="H979" s="97" t="str">
        <f>SUBSTITUTE(фильтр!I970, "про,", "")</f>
        <v xml:space="preserve"> виконання, Програми, малого, середнього, підприємствав</v>
      </c>
      <c r="I979" s="1" t="s">
        <v>15</v>
      </c>
      <c r="J979" s="47" t="s">
        <v>124</v>
      </c>
      <c r="K979" s="98" t="str">
        <f t="shared" si="277"/>
        <v>Департамент АПР Сумської ОДА</v>
      </c>
      <c r="L979" s="99">
        <f t="shared" si="278"/>
        <v>43637</v>
      </c>
      <c r="M979" s="100"/>
      <c r="N979" s="4" t="s">
        <v>20</v>
      </c>
      <c r="O979" s="4" t="s">
        <v>20</v>
      </c>
    </row>
    <row r="980" spans="1:15" ht="45" x14ac:dyDescent="0.25">
      <c r="A980" s="55" t="s">
        <v>23</v>
      </c>
      <c r="B980" s="24" t="s">
        <v>1162</v>
      </c>
      <c r="C980" s="93">
        <f t="shared" si="275"/>
        <v>955</v>
      </c>
      <c r="D980" s="65" t="s">
        <v>1417</v>
      </c>
      <c r="E980" s="56" t="s">
        <v>1829</v>
      </c>
      <c r="F980" s="17">
        <v>43636</v>
      </c>
      <c r="G980" s="96" t="str">
        <f t="shared" si="276"/>
        <v>01-16/0955</v>
      </c>
      <c r="H980" s="97" t="str">
        <f>SUBSTITUTE(фильтр!I971, "про,", "")</f>
        <v xml:space="preserve"> виконаеннея, обласної, програми, соц.захисту</v>
      </c>
      <c r="I980" s="1" t="s">
        <v>15</v>
      </c>
      <c r="J980" s="47" t="s">
        <v>124</v>
      </c>
      <c r="K980" s="98" t="str">
        <f t="shared" si="277"/>
        <v>Департамент АПР Сумської ОДА</v>
      </c>
      <c r="L980" s="99">
        <f t="shared" si="278"/>
        <v>43637</v>
      </c>
      <c r="M980" s="100"/>
      <c r="N980" s="4" t="s">
        <v>20</v>
      </c>
      <c r="O980" s="4" t="s">
        <v>20</v>
      </c>
    </row>
    <row r="981" spans="1:15" ht="30" x14ac:dyDescent="0.25">
      <c r="A981" s="55" t="s">
        <v>123</v>
      </c>
      <c r="B981" s="24" t="s">
        <v>1163</v>
      </c>
      <c r="C981" s="93">
        <f t="shared" si="275"/>
        <v>956</v>
      </c>
      <c r="D981" s="65" t="s">
        <v>1417</v>
      </c>
      <c r="E981" s="56" t="s">
        <v>1562</v>
      </c>
      <c r="F981" s="17">
        <v>43637</v>
      </c>
      <c r="G981" s="96" t="str">
        <f t="shared" si="276"/>
        <v>01-13/0956</v>
      </c>
      <c r="H981" s="97" t="str">
        <f>SUBSTITUTE(фильтр!I972, "про,", "")</f>
        <v xml:space="preserve"> надання, пропозицій</v>
      </c>
      <c r="I981" s="1" t="s">
        <v>15</v>
      </c>
      <c r="J981" s="47" t="s">
        <v>124</v>
      </c>
      <c r="K981" s="98" t="str">
        <f t="shared" si="277"/>
        <v>Департамент АПР Сумської ОДА</v>
      </c>
      <c r="L981" s="99">
        <f>F981+1</f>
        <v>43638</v>
      </c>
      <c r="M981" s="100"/>
      <c r="N981" s="4" t="s">
        <v>20</v>
      </c>
      <c r="O981" s="4" t="s">
        <v>20</v>
      </c>
    </row>
    <row r="982" spans="1:15" ht="30" x14ac:dyDescent="0.25">
      <c r="A982" s="55" t="s">
        <v>1186</v>
      </c>
      <c r="B982" s="24" t="s">
        <v>1164</v>
      </c>
      <c r="C982" s="93">
        <f t="shared" si="275"/>
        <v>957</v>
      </c>
      <c r="D982" s="65" t="s">
        <v>1417</v>
      </c>
      <c r="E982" s="56" t="s">
        <v>1831</v>
      </c>
      <c r="F982" s="95">
        <v>43640</v>
      </c>
      <c r="G982" s="96" t="str">
        <f t="shared" si="276"/>
        <v>01-11/0957</v>
      </c>
      <c r="H982" s="97" t="str">
        <f>SUBSTITUTE(фильтр!I973, "про,", "")</f>
        <v>відпвідь, на, запит</v>
      </c>
      <c r="I982" s="1" t="s">
        <v>15</v>
      </c>
      <c r="J982" s="47" t="s">
        <v>124</v>
      </c>
      <c r="K982" s="98" t="str">
        <f t="shared" si="277"/>
        <v>Департамент АПР Сумської ОДА</v>
      </c>
      <c r="L982" s="99">
        <f t="shared" si="278"/>
        <v>43641</v>
      </c>
      <c r="M982" s="100"/>
      <c r="N982" s="4" t="s">
        <v>20</v>
      </c>
      <c r="O982" s="4" t="s">
        <v>20</v>
      </c>
    </row>
    <row r="983" spans="1:15" ht="30" x14ac:dyDescent="0.25">
      <c r="A983" s="55" t="s">
        <v>1186</v>
      </c>
      <c r="B983" s="24" t="s">
        <v>1165</v>
      </c>
      <c r="C983" s="93">
        <f t="shared" si="275"/>
        <v>958</v>
      </c>
      <c r="D983" s="65" t="s">
        <v>1417</v>
      </c>
      <c r="E983" s="56" t="s">
        <v>1830</v>
      </c>
      <c r="F983" s="95">
        <v>43640</v>
      </c>
      <c r="G983" s="96" t="str">
        <f t="shared" si="276"/>
        <v>01-11/0958</v>
      </c>
      <c r="H983" s="97" t="str">
        <f>SUBSTITUTE(фильтр!I974, "про,", "")</f>
        <v xml:space="preserve"> надання, інформації, наради, 25.07</v>
      </c>
      <c r="I983" s="1" t="s">
        <v>15</v>
      </c>
      <c r="J983" s="47" t="s">
        <v>124</v>
      </c>
      <c r="K983" s="98" t="str">
        <f t="shared" si="277"/>
        <v>Департамент АПР Сумської ОДА</v>
      </c>
      <c r="L983" s="99">
        <f t="shared" si="278"/>
        <v>43641</v>
      </c>
      <c r="M983" s="100"/>
      <c r="N983" s="4" t="s">
        <v>20</v>
      </c>
      <c r="O983" s="4" t="s">
        <v>20</v>
      </c>
    </row>
    <row r="984" spans="1:15" ht="30" x14ac:dyDescent="0.25">
      <c r="A984" s="55" t="s">
        <v>123</v>
      </c>
      <c r="B984" s="24" t="s">
        <v>1166</v>
      </c>
      <c r="C984" s="93">
        <f t="shared" si="275"/>
        <v>959</v>
      </c>
      <c r="D984" s="65" t="s">
        <v>1417</v>
      </c>
      <c r="E984" s="56" t="s">
        <v>1832</v>
      </c>
      <c r="F984" s="95">
        <v>43640</v>
      </c>
      <c r="G984" s="96" t="str">
        <f t="shared" si="276"/>
        <v>01-13/0959</v>
      </c>
      <c r="H984" s="97" t="str">
        <f>SUBSTITUTE(фильтр!I975, "про,", "")</f>
        <v xml:space="preserve"> участь, у, тренінгу-семінарі</v>
      </c>
      <c r="I984" s="1" t="s">
        <v>15</v>
      </c>
      <c r="J984" s="47" t="s">
        <v>124</v>
      </c>
      <c r="K984" s="98" t="str">
        <f t="shared" si="277"/>
        <v>Департамент АПР Сумської ОДА</v>
      </c>
      <c r="L984" s="99">
        <f t="shared" si="278"/>
        <v>43641</v>
      </c>
      <c r="M984" s="100"/>
      <c r="N984" s="4" t="s">
        <v>20</v>
      </c>
      <c r="O984" s="4" t="s">
        <v>20</v>
      </c>
    </row>
    <row r="985" spans="1:15" ht="30" x14ac:dyDescent="0.25">
      <c r="A985" s="55" t="s">
        <v>1186</v>
      </c>
      <c r="B985" s="24" t="s">
        <v>1167</v>
      </c>
      <c r="C985" s="93">
        <f t="shared" si="275"/>
        <v>960</v>
      </c>
      <c r="D985" s="65" t="s">
        <v>1417</v>
      </c>
      <c r="E985" s="56" t="s">
        <v>1674</v>
      </c>
      <c r="F985" s="95">
        <v>43640</v>
      </c>
      <c r="G985" s="96" t="str">
        <f t="shared" si="276"/>
        <v>01-11/0960</v>
      </c>
      <c r="H985" s="97" t="str">
        <f>SUBSTITUTE(фильтр!I976, "про,", "")</f>
        <v>роботи, конкурсних, комісій</v>
      </c>
      <c r="I985" s="1" t="s">
        <v>15</v>
      </c>
      <c r="J985" s="47" t="s">
        <v>124</v>
      </c>
      <c r="K985" s="98" t="str">
        <f t="shared" si="277"/>
        <v>Департамент АПР Сумської ОДА</v>
      </c>
      <c r="L985" s="99">
        <f t="shared" si="278"/>
        <v>43641</v>
      </c>
      <c r="M985" s="100"/>
      <c r="N985" s="4" t="s">
        <v>20</v>
      </c>
      <c r="O985" s="4" t="s">
        <v>20</v>
      </c>
    </row>
    <row r="986" spans="1:15" ht="30" x14ac:dyDescent="0.25">
      <c r="A986" s="55" t="s">
        <v>122</v>
      </c>
      <c r="B986" s="24" t="s">
        <v>1168</v>
      </c>
      <c r="C986" s="93">
        <f t="shared" si="275"/>
        <v>961</v>
      </c>
      <c r="D986" s="65" t="s">
        <v>1417</v>
      </c>
      <c r="E986" s="56" t="s">
        <v>1833</v>
      </c>
      <c r="F986" s="95">
        <v>43640</v>
      </c>
      <c r="G986" s="96" t="str">
        <f t="shared" si="276"/>
        <v>01-18/0961</v>
      </c>
      <c r="H986" s="97" t="str">
        <f>SUBSTITUTE(фильтр!I977, "про,", "")</f>
        <v xml:space="preserve"> ніцювання, звекрнення, КМУ</v>
      </c>
      <c r="I986" s="1" t="s">
        <v>15</v>
      </c>
      <c r="J986" s="47" t="s">
        <v>124</v>
      </c>
      <c r="K986" s="98" t="str">
        <f t="shared" si="277"/>
        <v>Департамент АПР Сумської ОДА</v>
      </c>
      <c r="L986" s="99">
        <f t="shared" si="278"/>
        <v>43641</v>
      </c>
      <c r="M986" s="100"/>
      <c r="N986" s="4" t="s">
        <v>20</v>
      </c>
      <c r="O986" s="4" t="s">
        <v>20</v>
      </c>
    </row>
    <row r="987" spans="1:15" ht="30" x14ac:dyDescent="0.25">
      <c r="A987" s="55" t="s">
        <v>122</v>
      </c>
      <c r="B987" s="24" t="s">
        <v>1169</v>
      </c>
      <c r="C987" s="93">
        <f t="shared" si="275"/>
        <v>962</v>
      </c>
      <c r="D987" s="65" t="s">
        <v>1417</v>
      </c>
      <c r="E987" s="56" t="s">
        <v>1296</v>
      </c>
      <c r="F987" s="95">
        <v>43640</v>
      </c>
      <c r="G987" s="96" t="str">
        <f t="shared" si="276"/>
        <v>01-18/0962</v>
      </c>
      <c r="H987" s="97" t="str">
        <f>SUBSTITUTE(фильтр!I978, "про,", "")</f>
        <v xml:space="preserve"> надання, інформації, </v>
      </c>
      <c r="I987" s="1" t="s">
        <v>15</v>
      </c>
      <c r="J987" s="47" t="s">
        <v>124</v>
      </c>
      <c r="K987" s="98" t="str">
        <f t="shared" si="277"/>
        <v>Департамент АПР Сумської ОДА</v>
      </c>
      <c r="L987" s="99">
        <f t="shared" si="278"/>
        <v>43641</v>
      </c>
      <c r="M987" s="100"/>
      <c r="N987" s="4" t="s">
        <v>20</v>
      </c>
      <c r="O987" s="4" t="s">
        <v>20</v>
      </c>
    </row>
    <row r="988" spans="1:15" ht="30" x14ac:dyDescent="0.25">
      <c r="A988" s="55" t="s">
        <v>287</v>
      </c>
      <c r="B988" s="24" t="s">
        <v>1170</v>
      </c>
      <c r="C988" s="93">
        <f t="shared" si="275"/>
        <v>963</v>
      </c>
      <c r="D988" s="65" t="s">
        <v>1417</v>
      </c>
      <c r="E988" s="56" t="s">
        <v>1834</v>
      </c>
      <c r="F988" s="95">
        <v>43640</v>
      </c>
      <c r="G988" s="96" t="str">
        <f t="shared" si="276"/>
        <v>01-15/0963</v>
      </c>
      <c r="H988" s="97" t="str">
        <f>SUBSTITUTE(фильтр!I979, "про,", "")</f>
        <v xml:space="preserve"> проведення, Дня, Поля</v>
      </c>
      <c r="I988" s="1" t="s">
        <v>15</v>
      </c>
      <c r="J988" s="47" t="s">
        <v>124</v>
      </c>
      <c r="K988" s="98" t="str">
        <f t="shared" si="277"/>
        <v>Департамент АПР Сумської ОДА</v>
      </c>
      <c r="L988" s="99">
        <f t="shared" si="278"/>
        <v>43641</v>
      </c>
      <c r="M988" s="100"/>
      <c r="N988" s="4" t="s">
        <v>20</v>
      </c>
      <c r="O988" s="4" t="s">
        <v>20</v>
      </c>
    </row>
    <row r="989" spans="1:15" ht="30" x14ac:dyDescent="0.25">
      <c r="A989" s="55" t="s">
        <v>23</v>
      </c>
      <c r="B989" s="24" t="s">
        <v>1171</v>
      </c>
      <c r="C989" s="93">
        <f t="shared" si="275"/>
        <v>964</v>
      </c>
      <c r="D989" s="65" t="s">
        <v>1417</v>
      </c>
      <c r="E989" s="94" t="s">
        <v>1453</v>
      </c>
      <c r="F989" s="17">
        <v>43641</v>
      </c>
      <c r="G989" s="96" t="str">
        <f t="shared" si="276"/>
        <v>01-16/0964</v>
      </c>
      <c r="H989" s="97" t="str">
        <f>SUBSTITUTE(фильтр!I980, "про,", "")</f>
        <v xml:space="preserve"> розгляд, звернення</v>
      </c>
      <c r="I989" s="1" t="s">
        <v>15</v>
      </c>
      <c r="J989" s="47" t="s">
        <v>124</v>
      </c>
      <c r="K989" s="98" t="str">
        <f t="shared" si="277"/>
        <v>Департамент АПР Сумської ОДА</v>
      </c>
      <c r="L989" s="99">
        <f t="shared" si="278"/>
        <v>43642</v>
      </c>
      <c r="M989" s="100"/>
      <c r="N989" s="4" t="s">
        <v>20</v>
      </c>
      <c r="O989" s="4" t="s">
        <v>20</v>
      </c>
    </row>
    <row r="990" spans="1:15" ht="30" x14ac:dyDescent="0.25">
      <c r="A990" s="55" t="s">
        <v>23</v>
      </c>
      <c r="B990" s="24" t="s">
        <v>1172</v>
      </c>
      <c r="C990" s="93">
        <f t="shared" si="275"/>
        <v>965</v>
      </c>
      <c r="D990" s="65" t="s">
        <v>1417</v>
      </c>
      <c r="E990" s="56" t="s">
        <v>1599</v>
      </c>
      <c r="F990" s="17">
        <v>43641</v>
      </c>
      <c r="G990" s="96" t="str">
        <f t="shared" si="276"/>
        <v>01-16/0965</v>
      </c>
      <c r="H990" s="97" t="str">
        <f>SUBSTITUTE(фильтр!I981, "про,", "")</f>
        <v xml:space="preserve"> відновлення, відшкодованої, суми</v>
      </c>
      <c r="I990" s="1" t="s">
        <v>15</v>
      </c>
      <c r="J990" s="47" t="s">
        <v>124</v>
      </c>
      <c r="K990" s="98" t="str">
        <f t="shared" si="277"/>
        <v>Департамент АПР Сумської ОДА</v>
      </c>
      <c r="L990" s="99">
        <f t="shared" si="278"/>
        <v>43642</v>
      </c>
      <c r="M990" s="100"/>
      <c r="N990" s="4" t="s">
        <v>20</v>
      </c>
      <c r="O990" s="4" t="s">
        <v>20</v>
      </c>
    </row>
    <row r="991" spans="1:15" ht="30" x14ac:dyDescent="0.25">
      <c r="A991" s="55" t="s">
        <v>1186</v>
      </c>
      <c r="B991" s="24" t="s">
        <v>1173</v>
      </c>
      <c r="C991" s="93">
        <f t="shared" si="275"/>
        <v>966</v>
      </c>
      <c r="D991" s="65" t="s">
        <v>1417</v>
      </c>
      <c r="E991" s="56" t="s">
        <v>1835</v>
      </c>
      <c r="F991" s="17">
        <v>43641</v>
      </c>
      <c r="G991" s="96" t="str">
        <f t="shared" si="276"/>
        <v>01-11/0966</v>
      </c>
      <c r="H991" s="97" t="str">
        <f>SUBSTITUTE(фильтр!I982, "про,", "")</f>
        <v>Про, резонансні, події</v>
      </c>
      <c r="I991" s="1" t="s">
        <v>15</v>
      </c>
      <c r="J991" s="47" t="s">
        <v>124</v>
      </c>
      <c r="K991" s="98" t="str">
        <f t="shared" si="277"/>
        <v>Департамент АПР Сумської ОДА</v>
      </c>
      <c r="L991" s="99">
        <f t="shared" si="278"/>
        <v>43642</v>
      </c>
      <c r="M991" s="100"/>
      <c r="N991" s="4" t="s">
        <v>20</v>
      </c>
      <c r="O991" s="4" t="s">
        <v>20</v>
      </c>
    </row>
    <row r="992" spans="1:15" ht="30" x14ac:dyDescent="0.25">
      <c r="A992" s="55" t="s">
        <v>1186</v>
      </c>
      <c r="B992" s="24" t="s">
        <v>1174</v>
      </c>
      <c r="C992" s="93">
        <f t="shared" si="275"/>
        <v>967</v>
      </c>
      <c r="D992" s="65" t="s">
        <v>1417</v>
      </c>
      <c r="E992" s="56" t="s">
        <v>1836</v>
      </c>
      <c r="F992" s="17">
        <v>43641</v>
      </c>
      <c r="G992" s="96" t="str">
        <f t="shared" si="276"/>
        <v>01-11/0967</v>
      </c>
      <c r="H992" s="97" t="str">
        <f>SUBSTITUTE(фильтр!I983, "про,", "")</f>
        <v>співпраці, з, ЄС</v>
      </c>
      <c r="I992" s="1" t="s">
        <v>15</v>
      </c>
      <c r="J992" s="47" t="s">
        <v>124</v>
      </c>
      <c r="K992" s="98" t="str">
        <f t="shared" si="277"/>
        <v>Департамент АПР Сумської ОДА</v>
      </c>
      <c r="L992" s="99">
        <f t="shared" si="278"/>
        <v>43642</v>
      </c>
      <c r="M992" s="100"/>
      <c r="N992" s="4" t="s">
        <v>20</v>
      </c>
      <c r="O992" s="4" t="s">
        <v>20</v>
      </c>
    </row>
    <row r="993" spans="1:15" ht="30" x14ac:dyDescent="0.25">
      <c r="A993" s="55" t="s">
        <v>21</v>
      </c>
      <c r="B993" s="24" t="s">
        <v>1175</v>
      </c>
      <c r="C993" s="93">
        <f t="shared" si="275"/>
        <v>968</v>
      </c>
      <c r="D993" s="65" t="s">
        <v>1417</v>
      </c>
      <c r="E993" s="56" t="s">
        <v>1837</v>
      </c>
      <c r="F993" s="17">
        <v>43641</v>
      </c>
      <c r="G993" s="96" t="str">
        <f t="shared" si="276"/>
        <v>01-17/0968</v>
      </c>
      <c r="H993" s="97" t="str">
        <f>SUBSTITUTE(фильтр!I984, "про,", "")</f>
        <v xml:space="preserve"> впровадження, наукових, результатів</v>
      </c>
      <c r="I993" s="1" t="s">
        <v>15</v>
      </c>
      <c r="J993" s="47" t="s">
        <v>124</v>
      </c>
      <c r="K993" s="98" t="str">
        <f t="shared" si="277"/>
        <v>Департамент АПР Сумської ОДА</v>
      </c>
      <c r="L993" s="99">
        <f t="shared" si="278"/>
        <v>43642</v>
      </c>
      <c r="M993" s="100"/>
      <c r="N993" s="4" t="s">
        <v>20</v>
      </c>
      <c r="O993" s="4" t="s">
        <v>20</v>
      </c>
    </row>
    <row r="994" spans="1:15" ht="30" x14ac:dyDescent="0.25">
      <c r="A994" s="55" t="s">
        <v>287</v>
      </c>
      <c r="B994" s="24" t="s">
        <v>1176</v>
      </c>
      <c r="C994" s="93">
        <f t="shared" si="275"/>
        <v>969</v>
      </c>
      <c r="D994" s="65" t="s">
        <v>1417</v>
      </c>
      <c r="E994" s="56" t="s">
        <v>1191</v>
      </c>
      <c r="F994" s="17">
        <v>43641</v>
      </c>
      <c r="G994" s="96" t="str">
        <f t="shared" si="276"/>
        <v>01-15/0969</v>
      </c>
      <c r="H994" s="97" t="str">
        <f>SUBSTITUTE(фильтр!I985, "про,", "")</f>
        <v xml:space="preserve"> надання, інформації</v>
      </c>
      <c r="I994" s="1" t="s">
        <v>15</v>
      </c>
      <c r="J994" s="47" t="s">
        <v>124</v>
      </c>
      <c r="K994" s="98" t="str">
        <f t="shared" si="277"/>
        <v>Департамент АПР Сумської ОДА</v>
      </c>
      <c r="L994" s="99">
        <f t="shared" si="278"/>
        <v>43642</v>
      </c>
      <c r="M994" s="100"/>
      <c r="N994" s="4" t="s">
        <v>20</v>
      </c>
      <c r="O994" s="4" t="s">
        <v>20</v>
      </c>
    </row>
    <row r="995" spans="1:15" ht="45" x14ac:dyDescent="0.25">
      <c r="A995" s="55" t="s">
        <v>123</v>
      </c>
      <c r="B995" s="24" t="s">
        <v>1177</v>
      </c>
      <c r="C995" s="93">
        <f t="shared" ref="C995:C1060" si="279">C994+1</f>
        <v>970</v>
      </c>
      <c r="D995" s="65" t="s">
        <v>1417</v>
      </c>
      <c r="E995" s="56" t="s">
        <v>1838</v>
      </c>
      <c r="F995" s="17">
        <v>43641</v>
      </c>
      <c r="G995" s="96" t="str">
        <f t="shared" ref="G995:G1060" si="280">(A995&amp;"/"&amp;B995)</f>
        <v>01-13/0970</v>
      </c>
      <c r="H995" s="97" t="str">
        <f>SUBSTITUTE(фильтр!I986, "про,", "")</f>
        <v xml:space="preserve"> погодження, проекту, , наказу, Мінсоцполітики</v>
      </c>
      <c r="I995" s="1" t="s">
        <v>15</v>
      </c>
      <c r="J995" s="47" t="s">
        <v>124</v>
      </c>
      <c r="K995" s="98" t="str">
        <f t="shared" ref="K995:K1060" si="281">J995</f>
        <v>Департамент АПР Сумської ОДА</v>
      </c>
      <c r="L995" s="99">
        <f t="shared" ref="L995:L1060" si="282">F995+1</f>
        <v>43642</v>
      </c>
      <c r="M995" s="100"/>
      <c r="N995" s="4" t="s">
        <v>20</v>
      </c>
      <c r="O995" s="4" t="s">
        <v>20</v>
      </c>
    </row>
    <row r="996" spans="1:15" ht="30" x14ac:dyDescent="0.25">
      <c r="A996" s="55" t="s">
        <v>23</v>
      </c>
      <c r="B996" s="24" t="s">
        <v>1178</v>
      </c>
      <c r="C996" s="93">
        <f t="shared" si="279"/>
        <v>971</v>
      </c>
      <c r="D996" s="65" t="s">
        <v>1417</v>
      </c>
      <c r="E996" s="56" t="s">
        <v>1839</v>
      </c>
      <c r="F996" s="17">
        <v>43641</v>
      </c>
      <c r="G996" s="96" t="str">
        <f t="shared" si="280"/>
        <v>01-16/0971</v>
      </c>
      <c r="H996" s="97" t="str">
        <f>SUBSTITUTE(фильтр!I987, "про,", "")</f>
        <v xml:space="preserve"> юридичний, відділ</v>
      </c>
      <c r="I996" s="1" t="s">
        <v>15</v>
      </c>
      <c r="J996" s="47" t="s">
        <v>124</v>
      </c>
      <c r="K996" s="98" t="str">
        <f t="shared" si="281"/>
        <v>Департамент АПР Сумської ОДА</v>
      </c>
      <c r="L996" s="99">
        <f t="shared" si="282"/>
        <v>43642</v>
      </c>
      <c r="M996" s="100"/>
      <c r="N996" s="4" t="s">
        <v>20</v>
      </c>
      <c r="O996" s="4" t="s">
        <v>20</v>
      </c>
    </row>
    <row r="997" spans="1:15" ht="60" x14ac:dyDescent="0.25">
      <c r="A997" s="55" t="s">
        <v>123</v>
      </c>
      <c r="B997" s="24" t="s">
        <v>1179</v>
      </c>
      <c r="C997" s="93">
        <f t="shared" si="279"/>
        <v>972</v>
      </c>
      <c r="D997" s="65" t="s">
        <v>1417</v>
      </c>
      <c r="E997" s="56" t="s">
        <v>1840</v>
      </c>
      <c r="F997" s="17">
        <v>43641</v>
      </c>
      <c r="G997" s="96" t="str">
        <f t="shared" si="280"/>
        <v>01-13/0972</v>
      </c>
      <c r="H997" s="97" t="str">
        <f>SUBSTITUTE(фильтр!I988, "про,", "")</f>
        <v xml:space="preserve"> виконання, розпорядження, голови, СОДА, 19.03.2018, №171-ОД</v>
      </c>
      <c r="I997" s="1" t="s">
        <v>15</v>
      </c>
      <c r="J997" s="47" t="s">
        <v>124</v>
      </c>
      <c r="K997" s="98" t="str">
        <f t="shared" si="281"/>
        <v>Департамент АПР Сумської ОДА</v>
      </c>
      <c r="L997" s="99">
        <f t="shared" si="282"/>
        <v>43642</v>
      </c>
      <c r="M997" s="100"/>
      <c r="N997" s="4" t="s">
        <v>20</v>
      </c>
      <c r="O997" s="4" t="s">
        <v>20</v>
      </c>
    </row>
    <row r="998" spans="1:15" ht="30" x14ac:dyDescent="0.25">
      <c r="A998" s="55" t="s">
        <v>23</v>
      </c>
      <c r="B998" s="24" t="s">
        <v>1180</v>
      </c>
      <c r="C998" s="93">
        <f t="shared" si="279"/>
        <v>973</v>
      </c>
      <c r="D998" s="65" t="s">
        <v>1417</v>
      </c>
      <c r="E998" s="56" t="s">
        <v>1679</v>
      </c>
      <c r="F998" s="17">
        <v>43641</v>
      </c>
      <c r="G998" s="96" t="str">
        <f t="shared" si="280"/>
        <v>01-16/0973</v>
      </c>
      <c r="H998" s="97" t="str">
        <f>SUBSTITUTE(фильтр!I989, "про,", "")</f>
        <v xml:space="preserve"> підсумки, роботи, АПК, </v>
      </c>
      <c r="I998" s="1" t="s">
        <v>15</v>
      </c>
      <c r="J998" s="47" t="s">
        <v>124</v>
      </c>
      <c r="K998" s="98" t="str">
        <f t="shared" si="281"/>
        <v>Департамент АПР Сумської ОДА</v>
      </c>
      <c r="L998" s="99">
        <f t="shared" si="282"/>
        <v>43642</v>
      </c>
      <c r="M998" s="100"/>
      <c r="N998" s="4" t="s">
        <v>20</v>
      </c>
      <c r="O998" s="4" t="s">
        <v>20</v>
      </c>
    </row>
    <row r="999" spans="1:15" ht="30" x14ac:dyDescent="0.25">
      <c r="A999" s="55" t="s">
        <v>23</v>
      </c>
      <c r="B999" s="24" t="s">
        <v>1181</v>
      </c>
      <c r="C999" s="93">
        <f t="shared" si="279"/>
        <v>974</v>
      </c>
      <c r="D999" s="65" t="s">
        <v>1417</v>
      </c>
      <c r="E999" s="56" t="s">
        <v>1599</v>
      </c>
      <c r="F999" s="17">
        <v>43641</v>
      </c>
      <c r="G999" s="96" t="str">
        <f t="shared" si="280"/>
        <v>01-16/0974</v>
      </c>
      <c r="H999" s="97" t="str">
        <f>SUBSTITUTE(фильтр!I990, "про,", "")</f>
        <v xml:space="preserve"> відновлення, відшкодованої, суми</v>
      </c>
      <c r="I999" s="1" t="s">
        <v>15</v>
      </c>
      <c r="J999" s="47" t="s">
        <v>124</v>
      </c>
      <c r="K999" s="98" t="str">
        <f t="shared" si="281"/>
        <v>Департамент АПР Сумської ОДА</v>
      </c>
      <c r="L999" s="99">
        <f t="shared" si="282"/>
        <v>43642</v>
      </c>
      <c r="M999" s="100"/>
      <c r="N999" s="4" t="s">
        <v>20</v>
      </c>
      <c r="O999" s="4" t="s">
        <v>20</v>
      </c>
    </row>
    <row r="1000" spans="1:15" ht="30" x14ac:dyDescent="0.25">
      <c r="A1000" s="55" t="s">
        <v>1186</v>
      </c>
      <c r="B1000" s="24" t="s">
        <v>1182</v>
      </c>
      <c r="C1000" s="93">
        <f t="shared" si="279"/>
        <v>975</v>
      </c>
      <c r="D1000" s="65" t="s">
        <v>1417</v>
      </c>
      <c r="E1000" s="94" t="s">
        <v>1191</v>
      </c>
      <c r="F1000" s="17">
        <v>44008</v>
      </c>
      <c r="G1000" s="96" t="str">
        <f t="shared" si="280"/>
        <v>01-11/0975</v>
      </c>
      <c r="H1000" s="97" t="str">
        <f>SUBSTITUTE(фильтр!I991, "про,", "")</f>
        <v xml:space="preserve"> надання, інформації</v>
      </c>
      <c r="I1000" s="1" t="s">
        <v>15</v>
      </c>
      <c r="J1000" s="47" t="s">
        <v>124</v>
      </c>
      <c r="K1000" s="98" t="str">
        <f t="shared" si="281"/>
        <v>Департамент АПР Сумської ОДА</v>
      </c>
      <c r="L1000" s="99">
        <f t="shared" si="282"/>
        <v>44009</v>
      </c>
      <c r="M1000" s="100"/>
      <c r="N1000" s="4" t="s">
        <v>20</v>
      </c>
      <c r="O1000" s="4" t="s">
        <v>20</v>
      </c>
    </row>
    <row r="1001" spans="1:15" ht="30" x14ac:dyDescent="0.25">
      <c r="A1001" s="55" t="s">
        <v>1186</v>
      </c>
      <c r="B1001" s="24" t="s">
        <v>1183</v>
      </c>
      <c r="C1001" s="93">
        <f t="shared" si="279"/>
        <v>976</v>
      </c>
      <c r="D1001" s="65" t="s">
        <v>1417</v>
      </c>
      <c r="E1001" s="56" t="s">
        <v>1645</v>
      </c>
      <c r="F1001" s="17">
        <v>44008</v>
      </c>
      <c r="G1001" s="96" t="str">
        <f t="shared" si="280"/>
        <v>01-11/0976</v>
      </c>
      <c r="H1001" s="97" t="str">
        <f>SUBSTITUTE(фильтр!I992, "про,", "")</f>
        <v xml:space="preserve"> державну, підтримку, розвитку, садівництва</v>
      </c>
      <c r="I1001" s="1" t="s">
        <v>15</v>
      </c>
      <c r="J1001" s="47" t="s">
        <v>124</v>
      </c>
      <c r="K1001" s="98" t="str">
        <f t="shared" si="281"/>
        <v>Департамент АПР Сумської ОДА</v>
      </c>
      <c r="L1001" s="99">
        <f t="shared" si="282"/>
        <v>44009</v>
      </c>
      <c r="M1001" s="100"/>
      <c r="N1001" s="4" t="s">
        <v>20</v>
      </c>
      <c r="O1001" s="4" t="s">
        <v>20</v>
      </c>
    </row>
    <row r="1002" spans="1:15" ht="30" x14ac:dyDescent="0.25">
      <c r="A1002" s="55" t="s">
        <v>123</v>
      </c>
      <c r="B1002" s="24" t="s">
        <v>1184</v>
      </c>
      <c r="C1002" s="93">
        <f t="shared" si="279"/>
        <v>977</v>
      </c>
      <c r="D1002" s="65" t="s">
        <v>1417</v>
      </c>
      <c r="E1002" s="56" t="s">
        <v>1841</v>
      </c>
      <c r="F1002" s="17">
        <v>44008</v>
      </c>
      <c r="G1002" s="96" t="str">
        <f t="shared" si="280"/>
        <v>01-13/0977</v>
      </c>
      <c r="H1002" s="97" t="str">
        <f>SUBSTITUTE(фильтр!I993, "про,", "")</f>
        <v xml:space="preserve"> запит, на, інформацію</v>
      </c>
      <c r="I1002" s="1" t="s">
        <v>15</v>
      </c>
      <c r="J1002" s="47" t="s">
        <v>124</v>
      </c>
      <c r="K1002" s="98" t="str">
        <f t="shared" si="281"/>
        <v>Департамент АПР Сумської ОДА</v>
      </c>
      <c r="L1002" s="99">
        <f t="shared" si="282"/>
        <v>44009</v>
      </c>
      <c r="M1002" s="100"/>
      <c r="N1002" s="4" t="s">
        <v>20</v>
      </c>
      <c r="O1002" s="4" t="s">
        <v>20</v>
      </c>
    </row>
    <row r="1003" spans="1:15" ht="30" x14ac:dyDescent="0.25">
      <c r="A1003" s="55" t="s">
        <v>123</v>
      </c>
      <c r="B1003" s="24" t="s">
        <v>1185</v>
      </c>
      <c r="C1003" s="93">
        <f t="shared" si="279"/>
        <v>978</v>
      </c>
      <c r="D1003" s="65" t="s">
        <v>1417</v>
      </c>
      <c r="E1003" s="56" t="s">
        <v>1842</v>
      </c>
      <c r="F1003" s="17">
        <v>44008</v>
      </c>
      <c r="G1003" s="96" t="str">
        <f t="shared" si="280"/>
        <v>01-13/0978</v>
      </c>
      <c r="H1003" s="97" t="str">
        <f>SUBSTITUTE(фильтр!I994, "про,", "")</f>
        <v xml:space="preserve"> розміщення, інформації</v>
      </c>
      <c r="I1003" s="1" t="s">
        <v>15</v>
      </c>
      <c r="J1003" s="47" t="s">
        <v>124</v>
      </c>
      <c r="K1003" s="98" t="str">
        <f t="shared" si="281"/>
        <v>Департамент АПР Сумської ОДА</v>
      </c>
      <c r="L1003" s="99">
        <f t="shared" si="282"/>
        <v>44009</v>
      </c>
      <c r="M1003" s="100"/>
      <c r="N1003" s="4" t="s">
        <v>20</v>
      </c>
      <c r="O1003" s="4" t="s">
        <v>20</v>
      </c>
    </row>
    <row r="1004" spans="1:15" ht="45" x14ac:dyDescent="0.25">
      <c r="A1004" s="55" t="s">
        <v>23</v>
      </c>
      <c r="B1004" s="24" t="s">
        <v>902</v>
      </c>
      <c r="C1004" s="93">
        <f t="shared" si="279"/>
        <v>979</v>
      </c>
      <c r="D1004" s="65" t="s">
        <v>1417</v>
      </c>
      <c r="E1004" s="56" t="s">
        <v>1571</v>
      </c>
      <c r="F1004" s="17">
        <v>44008</v>
      </c>
      <c r="G1004" s="96" t="str">
        <f t="shared" si="280"/>
        <v>01-16/0979</v>
      </c>
      <c r="H1004" s="97" t="str">
        <f>SUBSTITUTE(фильтр!I995, "про,", "")</f>
        <v xml:space="preserve"> отримання, міжнародної, технічної, допомоги</v>
      </c>
      <c r="I1004" s="1" t="s">
        <v>15</v>
      </c>
      <c r="J1004" s="47" t="s">
        <v>124</v>
      </c>
      <c r="K1004" s="98" t="str">
        <f t="shared" si="281"/>
        <v>Департамент АПР Сумської ОДА</v>
      </c>
      <c r="L1004" s="99">
        <f t="shared" si="282"/>
        <v>44009</v>
      </c>
      <c r="M1004" s="100"/>
      <c r="N1004" s="4" t="s">
        <v>20</v>
      </c>
      <c r="O1004" s="4" t="s">
        <v>20</v>
      </c>
    </row>
    <row r="1005" spans="1:15" ht="30" x14ac:dyDescent="0.25">
      <c r="A1005" s="55" t="s">
        <v>23</v>
      </c>
      <c r="B1005" s="24" t="s">
        <v>903</v>
      </c>
      <c r="C1005" s="93">
        <f t="shared" si="279"/>
        <v>980</v>
      </c>
      <c r="D1005" s="65" t="s">
        <v>1417</v>
      </c>
      <c r="E1005" s="56" t="s">
        <v>1428</v>
      </c>
      <c r="F1005" s="17">
        <v>44008</v>
      </c>
      <c r="G1005" s="96" t="str">
        <f t="shared" si="280"/>
        <v>01-16/0980</v>
      </c>
      <c r="H1005" s="97" t="str">
        <f>SUBSTITUTE(фильтр!I996, "про,", "")</f>
        <v xml:space="preserve"> визначення, державних, інтересів</v>
      </c>
      <c r="I1005" s="1" t="s">
        <v>15</v>
      </c>
      <c r="J1005" s="47" t="s">
        <v>124</v>
      </c>
      <c r="K1005" s="98" t="str">
        <f t="shared" si="281"/>
        <v>Департамент АПР Сумської ОДА</v>
      </c>
      <c r="L1005" s="99">
        <f t="shared" si="282"/>
        <v>44009</v>
      </c>
      <c r="M1005" s="100"/>
      <c r="N1005" s="4" t="s">
        <v>20</v>
      </c>
      <c r="O1005" s="4" t="s">
        <v>20</v>
      </c>
    </row>
    <row r="1006" spans="1:15" ht="30" x14ac:dyDescent="0.25">
      <c r="A1006" s="55" t="s">
        <v>23</v>
      </c>
      <c r="B1006" s="24" t="s">
        <v>904</v>
      </c>
      <c r="C1006" s="93">
        <f t="shared" si="279"/>
        <v>981</v>
      </c>
      <c r="D1006" s="65" t="s">
        <v>1417</v>
      </c>
      <c r="E1006" s="56" t="s">
        <v>1428</v>
      </c>
      <c r="F1006" s="17">
        <v>44008</v>
      </c>
      <c r="G1006" s="96" t="str">
        <f t="shared" si="280"/>
        <v>01-16/0981</v>
      </c>
      <c r="H1006" s="97" t="str">
        <f>SUBSTITUTE(фильтр!I997, "про,", "")</f>
        <v xml:space="preserve"> визначення, державних, інтересів</v>
      </c>
      <c r="I1006" s="1" t="s">
        <v>15</v>
      </c>
      <c r="J1006" s="47" t="s">
        <v>124</v>
      </c>
      <c r="K1006" s="98" t="str">
        <f t="shared" si="281"/>
        <v>Департамент АПР Сумської ОДА</v>
      </c>
      <c r="L1006" s="99">
        <f t="shared" si="282"/>
        <v>44009</v>
      </c>
      <c r="M1006" s="100"/>
      <c r="N1006" s="4" t="s">
        <v>20</v>
      </c>
      <c r="O1006" s="4" t="s">
        <v>20</v>
      </c>
    </row>
    <row r="1007" spans="1:15" ht="30" x14ac:dyDescent="0.25">
      <c r="A1007" s="55" t="s">
        <v>23</v>
      </c>
      <c r="B1007" s="24" t="s">
        <v>905</v>
      </c>
      <c r="C1007" s="93">
        <f t="shared" si="279"/>
        <v>982</v>
      </c>
      <c r="D1007" s="65" t="s">
        <v>1417</v>
      </c>
      <c r="E1007" s="56" t="s">
        <v>1428</v>
      </c>
      <c r="F1007" s="17">
        <v>44008</v>
      </c>
      <c r="G1007" s="96" t="str">
        <f t="shared" si="280"/>
        <v>01-16/0982</v>
      </c>
      <c r="H1007" s="97" t="str">
        <f>SUBSTITUTE(фильтр!I998, "про,", "")</f>
        <v xml:space="preserve"> визначення, державних, інтересів</v>
      </c>
      <c r="I1007" s="1" t="s">
        <v>15</v>
      </c>
      <c r="J1007" s="47" t="s">
        <v>124</v>
      </c>
      <c r="K1007" s="98" t="str">
        <f t="shared" si="281"/>
        <v>Департамент АПР Сумської ОДА</v>
      </c>
      <c r="L1007" s="99">
        <f t="shared" si="282"/>
        <v>44009</v>
      </c>
      <c r="M1007" s="100"/>
      <c r="N1007" s="4" t="s">
        <v>20</v>
      </c>
      <c r="O1007" s="4" t="s">
        <v>20</v>
      </c>
    </row>
    <row r="1008" spans="1:15" ht="30" x14ac:dyDescent="0.25">
      <c r="A1008" s="55" t="s">
        <v>287</v>
      </c>
      <c r="B1008" s="24" t="s">
        <v>906</v>
      </c>
      <c r="C1008" s="93">
        <f t="shared" si="279"/>
        <v>983</v>
      </c>
      <c r="D1008" s="65" t="s">
        <v>1417</v>
      </c>
      <c r="E1008" s="56" t="s">
        <v>1843</v>
      </c>
      <c r="F1008" s="17">
        <v>44008</v>
      </c>
      <c r="G1008" s="96" t="str">
        <f t="shared" si="280"/>
        <v>01-15/0983</v>
      </c>
      <c r="H1008" s="97" t="str">
        <f>SUBSTITUTE(фильтр!I999, "про,", "")</f>
        <v xml:space="preserve"> заходи, з, охорони, праці</v>
      </c>
      <c r="I1008" s="1" t="s">
        <v>15</v>
      </c>
      <c r="J1008" s="47" t="s">
        <v>124</v>
      </c>
      <c r="K1008" s="98" t="str">
        <f t="shared" si="281"/>
        <v>Департамент АПР Сумської ОДА</v>
      </c>
      <c r="L1008" s="99">
        <f t="shared" si="282"/>
        <v>44009</v>
      </c>
      <c r="M1008" s="100"/>
      <c r="N1008" s="4" t="s">
        <v>20</v>
      </c>
      <c r="O1008" s="4" t="s">
        <v>20</v>
      </c>
    </row>
    <row r="1009" spans="1:15" ht="30" x14ac:dyDescent="0.25">
      <c r="A1009" s="55" t="s">
        <v>123</v>
      </c>
      <c r="B1009" s="24" t="s">
        <v>907</v>
      </c>
      <c r="C1009" s="93">
        <f t="shared" si="279"/>
        <v>984</v>
      </c>
      <c r="D1009" s="65" t="s">
        <v>1417</v>
      </c>
      <c r="E1009" s="56" t="s">
        <v>1289</v>
      </c>
      <c r="F1009" s="17" t="s">
        <v>1844</v>
      </c>
      <c r="G1009" s="96" t="str">
        <f t="shared" si="280"/>
        <v>01-13/0984</v>
      </c>
      <c r="H1009" s="97" t="str">
        <f>SUBSTITUTE(фильтр!I1000, "про,", "")</f>
        <v xml:space="preserve"> вакантні, посади</v>
      </c>
      <c r="I1009" s="1" t="s">
        <v>15</v>
      </c>
      <c r="J1009" s="47" t="s">
        <v>124</v>
      </c>
      <c r="K1009" s="98" t="str">
        <f t="shared" si="281"/>
        <v>Департамент АПР Сумської ОДА</v>
      </c>
      <c r="L1009" s="99" t="e">
        <f t="shared" si="282"/>
        <v>#VALUE!</v>
      </c>
      <c r="M1009" s="100"/>
      <c r="N1009" s="4" t="s">
        <v>20</v>
      </c>
      <c r="O1009" s="4" t="s">
        <v>20</v>
      </c>
    </row>
    <row r="1010" spans="1:15" ht="30" x14ac:dyDescent="0.25">
      <c r="A1010" s="55" t="s">
        <v>1186</v>
      </c>
      <c r="B1010" s="24" t="s">
        <v>908</v>
      </c>
      <c r="C1010" s="93">
        <f t="shared" si="279"/>
        <v>985</v>
      </c>
      <c r="D1010" s="65" t="s">
        <v>1417</v>
      </c>
      <c r="E1010" s="56" t="s">
        <v>1771</v>
      </c>
      <c r="F1010" s="17">
        <v>44374</v>
      </c>
      <c r="G1010" s="96" t="str">
        <f t="shared" si="280"/>
        <v>01-11/0985</v>
      </c>
      <c r="H1010" s="97" t="str">
        <f>SUBSTITUTE(фильтр!I1001, "про,", "")</f>
        <v xml:space="preserve"> залучення, пільгових, кредитів</v>
      </c>
      <c r="I1010" s="1" t="s">
        <v>15</v>
      </c>
      <c r="J1010" s="47" t="s">
        <v>124</v>
      </c>
      <c r="K1010" s="98" t="str">
        <f t="shared" si="281"/>
        <v>Департамент АПР Сумської ОДА</v>
      </c>
      <c r="L1010" s="99">
        <f t="shared" si="282"/>
        <v>44375</v>
      </c>
      <c r="M1010" s="100"/>
      <c r="N1010" s="4" t="s">
        <v>20</v>
      </c>
      <c r="O1010" s="4" t="s">
        <v>20</v>
      </c>
    </row>
    <row r="1011" spans="1:15" ht="45" x14ac:dyDescent="0.25">
      <c r="A1011" s="55" t="s">
        <v>122</v>
      </c>
      <c r="B1011" s="24" t="s">
        <v>909</v>
      </c>
      <c r="C1011" s="93">
        <f t="shared" si="279"/>
        <v>986</v>
      </c>
      <c r="D1011" s="65" t="s">
        <v>1417</v>
      </c>
      <c r="E1011" s="56" t="s">
        <v>1845</v>
      </c>
      <c r="F1011" s="17">
        <v>44374</v>
      </c>
      <c r="G1011" s="96" t="str">
        <f t="shared" si="280"/>
        <v>01-18/0986</v>
      </c>
      <c r="H1011" s="97" t="str">
        <f>SUBSTITUTE(фильтр!I1002, "про,", "")</f>
        <v xml:space="preserve"> участь, у, державній, Програмі, фінансової, підтримки, АПК</v>
      </c>
      <c r="I1011" s="1" t="s">
        <v>15</v>
      </c>
      <c r="J1011" s="47" t="s">
        <v>124</v>
      </c>
      <c r="K1011" s="98" t="str">
        <f t="shared" si="281"/>
        <v>Департамент АПР Сумської ОДА</v>
      </c>
      <c r="L1011" s="99">
        <f t="shared" si="282"/>
        <v>44375</v>
      </c>
      <c r="M1011" s="100"/>
      <c r="N1011" s="4" t="s">
        <v>20</v>
      </c>
      <c r="O1011" s="4" t="s">
        <v>20</v>
      </c>
    </row>
    <row r="1012" spans="1:15" ht="30" x14ac:dyDescent="0.25">
      <c r="A1012" s="55" t="s">
        <v>23</v>
      </c>
      <c r="B1012" s="24" t="s">
        <v>910</v>
      </c>
      <c r="C1012" s="93">
        <f t="shared" si="279"/>
        <v>987</v>
      </c>
      <c r="D1012" s="65" t="s">
        <v>1417</v>
      </c>
      <c r="E1012" s="56" t="s">
        <v>1428</v>
      </c>
      <c r="F1012" s="17">
        <v>44374</v>
      </c>
      <c r="G1012" s="96" t="str">
        <f t="shared" si="280"/>
        <v>01-16/0987</v>
      </c>
      <c r="H1012" s="97" t="str">
        <f>SUBSTITUTE(фильтр!I1003, "про,", "")</f>
        <v xml:space="preserve"> визначення, державних, інтересів</v>
      </c>
      <c r="I1012" s="1" t="s">
        <v>15</v>
      </c>
      <c r="J1012" s="47" t="s">
        <v>124</v>
      </c>
      <c r="K1012" s="98" t="str">
        <f t="shared" si="281"/>
        <v>Департамент АПР Сумської ОДА</v>
      </c>
      <c r="L1012" s="99">
        <f t="shared" si="282"/>
        <v>44375</v>
      </c>
      <c r="M1012" s="100"/>
      <c r="N1012" s="4" t="s">
        <v>20</v>
      </c>
      <c r="O1012" s="4" t="s">
        <v>20</v>
      </c>
    </row>
    <row r="1013" spans="1:15" ht="30" x14ac:dyDescent="0.25">
      <c r="A1013" s="55" t="s">
        <v>122</v>
      </c>
      <c r="B1013" s="24" t="s">
        <v>911</v>
      </c>
      <c r="C1013" s="93">
        <f t="shared" si="279"/>
        <v>988</v>
      </c>
      <c r="D1013" s="65" t="s">
        <v>1417</v>
      </c>
      <c r="E1013" s="56" t="s">
        <v>1239</v>
      </c>
      <c r="F1013" s="17">
        <v>44374</v>
      </c>
      <c r="G1013" s="96" t="str">
        <f t="shared" si="280"/>
        <v>01-18/0988</v>
      </c>
      <c r="H1013" s="97" t="str">
        <f>SUBSTITUTE(фильтр!I1004, "про,", "")</f>
        <v xml:space="preserve"> проведення, семінару</v>
      </c>
      <c r="I1013" s="1" t="s">
        <v>15</v>
      </c>
      <c r="J1013" s="47" t="s">
        <v>124</v>
      </c>
      <c r="K1013" s="98" t="str">
        <f t="shared" si="281"/>
        <v>Департамент АПР Сумської ОДА</v>
      </c>
      <c r="L1013" s="99">
        <f t="shared" si="282"/>
        <v>44375</v>
      </c>
      <c r="M1013" s="100"/>
      <c r="N1013" s="4" t="s">
        <v>20</v>
      </c>
      <c r="O1013" s="4" t="s">
        <v>20</v>
      </c>
    </row>
    <row r="1014" spans="1:15" ht="30" x14ac:dyDescent="0.25">
      <c r="A1014" s="55" t="s">
        <v>287</v>
      </c>
      <c r="B1014" s="24" t="s">
        <v>912</v>
      </c>
      <c r="C1014" s="93">
        <f t="shared" si="279"/>
        <v>989</v>
      </c>
      <c r="D1014" s="65" t="s">
        <v>1417</v>
      </c>
      <c r="E1014" s="56" t="s">
        <v>1296</v>
      </c>
      <c r="F1014" s="17">
        <v>44374</v>
      </c>
      <c r="G1014" s="96" t="str">
        <f t="shared" si="280"/>
        <v>01-15/0989</v>
      </c>
      <c r="H1014" s="97" t="str">
        <f>SUBSTITUTE(фильтр!I1005, "про,", "")</f>
        <v xml:space="preserve"> надання, інформації, </v>
      </c>
      <c r="I1014" s="1" t="s">
        <v>15</v>
      </c>
      <c r="J1014" s="47" t="s">
        <v>124</v>
      </c>
      <c r="K1014" s="98" t="str">
        <f t="shared" si="281"/>
        <v>Департамент АПР Сумської ОДА</v>
      </c>
      <c r="L1014" s="99">
        <f t="shared" si="282"/>
        <v>44375</v>
      </c>
      <c r="M1014" s="100"/>
      <c r="N1014" s="4" t="s">
        <v>20</v>
      </c>
      <c r="O1014" s="4" t="s">
        <v>20</v>
      </c>
    </row>
    <row r="1015" spans="1:15" ht="30" x14ac:dyDescent="0.25">
      <c r="A1015" s="55" t="s">
        <v>123</v>
      </c>
      <c r="B1015" s="24" t="s">
        <v>913</v>
      </c>
      <c r="C1015" s="93">
        <f t="shared" si="279"/>
        <v>990</v>
      </c>
      <c r="D1015" s="65" t="s">
        <v>1417</v>
      </c>
      <c r="E1015" s="56" t="s">
        <v>1712</v>
      </c>
      <c r="F1015" s="17">
        <v>44374</v>
      </c>
      <c r="G1015" s="96" t="str">
        <f t="shared" si="280"/>
        <v>01-13/0990</v>
      </c>
      <c r="H1015" s="97" t="str">
        <f>SUBSTITUTE(фильтр!I1006, "про,", "")</f>
        <v xml:space="preserve"> розгляд, скарги</v>
      </c>
      <c r="I1015" s="1" t="s">
        <v>15</v>
      </c>
      <c r="J1015" s="47" t="s">
        <v>124</v>
      </c>
      <c r="K1015" s="98" t="str">
        <f t="shared" si="281"/>
        <v>Департамент АПР Сумської ОДА</v>
      </c>
      <c r="L1015" s="99">
        <f t="shared" si="282"/>
        <v>44375</v>
      </c>
      <c r="M1015" s="100"/>
      <c r="N1015" s="4" t="s">
        <v>20</v>
      </c>
      <c r="O1015" s="4" t="s">
        <v>20</v>
      </c>
    </row>
    <row r="1016" spans="1:15" ht="30" x14ac:dyDescent="0.25">
      <c r="A1016" s="55" t="s">
        <v>287</v>
      </c>
      <c r="B1016" s="24" t="s">
        <v>914</v>
      </c>
      <c r="C1016" s="93">
        <f t="shared" si="279"/>
        <v>991</v>
      </c>
      <c r="D1016" s="65" t="s">
        <v>1417</v>
      </c>
      <c r="E1016" s="56" t="s">
        <v>1714</v>
      </c>
      <c r="F1016" s="17">
        <v>44374</v>
      </c>
      <c r="G1016" s="96" t="str">
        <f t="shared" si="280"/>
        <v>01-15/0991</v>
      </c>
      <c r="H1016" s="97" t="str">
        <f>SUBSTITUTE(фильтр!I1007, "про,", "")</f>
        <v xml:space="preserve"> надання, кандидатури</v>
      </c>
      <c r="I1016" s="1" t="s">
        <v>15</v>
      </c>
      <c r="J1016" s="47" t="s">
        <v>124</v>
      </c>
      <c r="K1016" s="98" t="str">
        <f t="shared" si="281"/>
        <v>Департамент АПР Сумської ОДА</v>
      </c>
      <c r="L1016" s="99">
        <f t="shared" si="282"/>
        <v>44375</v>
      </c>
      <c r="M1016" s="100"/>
      <c r="N1016" s="4" t="s">
        <v>20</v>
      </c>
      <c r="O1016" s="4" t="s">
        <v>20</v>
      </c>
    </row>
    <row r="1017" spans="1:15" ht="30" x14ac:dyDescent="0.25">
      <c r="A1017" s="55" t="s">
        <v>21</v>
      </c>
      <c r="B1017" s="24" t="s">
        <v>915</v>
      </c>
      <c r="C1017" s="93">
        <f t="shared" si="279"/>
        <v>992</v>
      </c>
      <c r="D1017" s="65" t="s">
        <v>1417</v>
      </c>
      <c r="E1017" s="56" t="s">
        <v>1534</v>
      </c>
      <c r="F1017" s="17">
        <v>44374</v>
      </c>
      <c r="G1017" s="96" t="str">
        <f t="shared" si="280"/>
        <v>01-17/0992</v>
      </c>
      <c r="H1017" s="97" t="str">
        <f>SUBSTITUTE(фильтр!I1008, "про,", "")</f>
        <v xml:space="preserve"> проведення, наради</v>
      </c>
      <c r="I1017" s="1" t="s">
        <v>15</v>
      </c>
      <c r="J1017" s="47" t="s">
        <v>124</v>
      </c>
      <c r="K1017" s="98" t="str">
        <f t="shared" si="281"/>
        <v>Департамент АПР Сумської ОДА</v>
      </c>
      <c r="L1017" s="99">
        <f t="shared" si="282"/>
        <v>44375</v>
      </c>
      <c r="M1017" s="100"/>
      <c r="N1017" s="4" t="s">
        <v>20</v>
      </c>
      <c r="O1017" s="4" t="s">
        <v>20</v>
      </c>
    </row>
    <row r="1018" spans="1:15" ht="30" x14ac:dyDescent="0.25">
      <c r="A1018" s="55" t="s">
        <v>123</v>
      </c>
      <c r="B1018" s="24" t="s">
        <v>916</v>
      </c>
      <c r="C1018" s="93">
        <f t="shared" si="279"/>
        <v>993</v>
      </c>
      <c r="D1018" s="65" t="s">
        <v>1417</v>
      </c>
      <c r="E1018" s="56" t="s">
        <v>1614</v>
      </c>
      <c r="F1018" s="17">
        <v>44374</v>
      </c>
      <c r="G1018" s="96" t="str">
        <f t="shared" si="280"/>
        <v>01-13/0993</v>
      </c>
      <c r="H1018" s="97" t="str">
        <f>SUBSTITUTE(фильтр!I1009, "про,", "")</f>
        <v xml:space="preserve"> виконання, протоколу, №1, 06.03.2018</v>
      </c>
      <c r="I1018" s="1" t="s">
        <v>15</v>
      </c>
      <c r="J1018" s="47" t="s">
        <v>124</v>
      </c>
      <c r="K1018" s="98" t="str">
        <f t="shared" si="281"/>
        <v>Департамент АПР Сумської ОДА</v>
      </c>
      <c r="L1018" s="99">
        <f t="shared" si="282"/>
        <v>44375</v>
      </c>
      <c r="M1018" s="100"/>
      <c r="N1018" s="4" t="s">
        <v>20</v>
      </c>
      <c r="O1018" s="4" t="s">
        <v>20</v>
      </c>
    </row>
    <row r="1019" spans="1:15" ht="30" x14ac:dyDescent="0.25">
      <c r="A1019" s="55" t="s">
        <v>23</v>
      </c>
      <c r="B1019" s="24" t="s">
        <v>917</v>
      </c>
      <c r="C1019" s="93">
        <f t="shared" si="279"/>
        <v>994</v>
      </c>
      <c r="D1019" s="65" t="s">
        <v>1417</v>
      </c>
      <c r="E1019" s="56" t="s">
        <v>1231</v>
      </c>
      <c r="F1019" s="17">
        <v>44374</v>
      </c>
      <c r="G1019" s="96" t="str">
        <f t="shared" si="280"/>
        <v>01-16/0994</v>
      </c>
      <c r="H1019" s="97" t="str">
        <f>SUBSTITUTE(фильтр!I1010, "про,", "")</f>
        <v xml:space="preserve"> стан, виконання, Програми, зайнятості</v>
      </c>
      <c r="I1019" s="1" t="s">
        <v>15</v>
      </c>
      <c r="J1019" s="47" t="s">
        <v>124</v>
      </c>
      <c r="K1019" s="98" t="str">
        <f t="shared" si="281"/>
        <v>Департамент АПР Сумської ОДА</v>
      </c>
      <c r="L1019" s="99">
        <f t="shared" si="282"/>
        <v>44375</v>
      </c>
      <c r="M1019" s="100"/>
      <c r="N1019" s="4" t="s">
        <v>20</v>
      </c>
      <c r="O1019" s="4" t="s">
        <v>20</v>
      </c>
    </row>
    <row r="1020" spans="1:15" ht="30" x14ac:dyDescent="0.25">
      <c r="A1020" s="55" t="s">
        <v>23</v>
      </c>
      <c r="B1020" s="24" t="s">
        <v>918</v>
      </c>
      <c r="C1020" s="93">
        <f t="shared" si="279"/>
        <v>995</v>
      </c>
      <c r="D1020" s="65" t="s">
        <v>1417</v>
      </c>
      <c r="E1020" s="56" t="s">
        <v>1846</v>
      </c>
      <c r="F1020" s="17">
        <v>44374</v>
      </c>
      <c r="G1020" s="96" t="str">
        <f t="shared" si="280"/>
        <v>01-16/0995</v>
      </c>
      <c r="H1020" s="97" t="str">
        <f>SUBSTITUTE(фильтр!I1011, "про,", "")</f>
        <v xml:space="preserve"> хід, виконання, , регіональної, угоди</v>
      </c>
      <c r="I1020" s="1" t="s">
        <v>15</v>
      </c>
      <c r="J1020" s="47" t="s">
        <v>124</v>
      </c>
      <c r="K1020" s="98" t="str">
        <f t="shared" si="281"/>
        <v>Департамент АПР Сумської ОДА</v>
      </c>
      <c r="L1020" s="99">
        <f t="shared" si="282"/>
        <v>44375</v>
      </c>
      <c r="M1020" s="100"/>
      <c r="N1020" s="4" t="s">
        <v>20</v>
      </c>
      <c r="O1020" s="4" t="s">
        <v>20</v>
      </c>
    </row>
    <row r="1021" spans="1:15" ht="30" x14ac:dyDescent="0.25">
      <c r="A1021" s="55" t="s">
        <v>122</v>
      </c>
      <c r="B1021" s="24" t="s">
        <v>919</v>
      </c>
      <c r="C1021" s="93">
        <f t="shared" si="279"/>
        <v>996</v>
      </c>
      <c r="D1021" s="65" t="s">
        <v>1417</v>
      </c>
      <c r="E1021" s="94" t="s">
        <v>1296</v>
      </c>
      <c r="F1021" s="17">
        <v>44374</v>
      </c>
      <c r="G1021" s="96" t="str">
        <f t="shared" si="280"/>
        <v>01-18/0996</v>
      </c>
      <c r="H1021" s="97" t="str">
        <f>SUBSTITUTE(фильтр!I1012, "про,", "")</f>
        <v xml:space="preserve"> надання, інформації, </v>
      </c>
      <c r="I1021" s="1" t="s">
        <v>15</v>
      </c>
      <c r="J1021" s="47" t="s">
        <v>124</v>
      </c>
      <c r="K1021" s="98" t="str">
        <f t="shared" si="281"/>
        <v>Департамент АПР Сумської ОДА</v>
      </c>
      <c r="L1021" s="99">
        <f t="shared" si="282"/>
        <v>44375</v>
      </c>
      <c r="M1021" s="100"/>
      <c r="N1021" s="4" t="s">
        <v>20</v>
      </c>
      <c r="O1021" s="4" t="s">
        <v>20</v>
      </c>
    </row>
    <row r="1022" spans="1:15" ht="30" x14ac:dyDescent="0.25">
      <c r="A1022" s="55" t="s">
        <v>21</v>
      </c>
      <c r="B1022" s="24" t="s">
        <v>920</v>
      </c>
      <c r="C1022" s="93">
        <f t="shared" si="279"/>
        <v>997</v>
      </c>
      <c r="D1022" s="65" t="s">
        <v>1417</v>
      </c>
      <c r="E1022" s="94" t="s">
        <v>1296</v>
      </c>
      <c r="F1022" s="17">
        <v>44374</v>
      </c>
      <c r="G1022" s="96" t="str">
        <f t="shared" si="280"/>
        <v>01-17/0997</v>
      </c>
      <c r="H1022" s="97" t="str">
        <f>SUBSTITUTE(фильтр!I1013, "про,", "")</f>
        <v xml:space="preserve"> надання, інформації, </v>
      </c>
      <c r="I1022" s="1" t="s">
        <v>15</v>
      </c>
      <c r="J1022" s="47" t="s">
        <v>124</v>
      </c>
      <c r="K1022" s="98" t="str">
        <f t="shared" si="281"/>
        <v>Департамент АПР Сумської ОДА</v>
      </c>
      <c r="L1022" s="99">
        <f t="shared" si="282"/>
        <v>44375</v>
      </c>
      <c r="M1022" s="100"/>
      <c r="N1022" s="4" t="s">
        <v>20</v>
      </c>
      <c r="O1022" s="4" t="s">
        <v>20</v>
      </c>
    </row>
    <row r="1023" spans="1:15" ht="30" x14ac:dyDescent="0.25">
      <c r="A1023" s="55" t="s">
        <v>21</v>
      </c>
      <c r="B1023" s="24" t="s">
        <v>921</v>
      </c>
      <c r="C1023" s="93">
        <f t="shared" si="279"/>
        <v>998</v>
      </c>
      <c r="D1023" s="65" t="s">
        <v>1417</v>
      </c>
      <c r="E1023" s="56" t="s">
        <v>1847</v>
      </c>
      <c r="F1023" s="17">
        <v>44374</v>
      </c>
      <c r="G1023" s="96" t="str">
        <f t="shared" si="280"/>
        <v>01-17/0998</v>
      </c>
      <c r="H1023" s="97" t="str">
        <f>SUBSTITUTE(фильтр!I1014, "про,", "")</f>
        <v xml:space="preserve"> надання, довідки,  з/плату</v>
      </c>
      <c r="I1023" s="1" t="s">
        <v>15</v>
      </c>
      <c r="J1023" s="47" t="s">
        <v>124</v>
      </c>
      <c r="K1023" s="98" t="str">
        <f t="shared" si="281"/>
        <v>Департамент АПР Сумської ОДА</v>
      </c>
      <c r="L1023" s="99">
        <f t="shared" si="282"/>
        <v>44375</v>
      </c>
      <c r="M1023" s="100"/>
      <c r="N1023" s="4" t="s">
        <v>20</v>
      </c>
      <c r="O1023" s="4" t="s">
        <v>20</v>
      </c>
    </row>
    <row r="1024" spans="1:15" ht="30" x14ac:dyDescent="0.25">
      <c r="A1024" s="55" t="s">
        <v>1186</v>
      </c>
      <c r="B1024" s="24" t="s">
        <v>922</v>
      </c>
      <c r="C1024" s="93">
        <f t="shared" si="279"/>
        <v>999</v>
      </c>
      <c r="D1024" s="65" t="s">
        <v>1417</v>
      </c>
      <c r="E1024" s="56" t="s">
        <v>1848</v>
      </c>
      <c r="F1024" s="17">
        <v>44374</v>
      </c>
      <c r="G1024" s="96" t="str">
        <f t="shared" si="280"/>
        <v>01-11/0999</v>
      </c>
      <c r="H1024" s="97" t="str">
        <f>SUBSTITUTE(фильтр!I1015, "про,", "")</f>
        <v xml:space="preserve"> стан, залучення</v>
      </c>
      <c r="I1024" s="1" t="s">
        <v>15</v>
      </c>
      <c r="J1024" s="47" t="s">
        <v>124</v>
      </c>
      <c r="K1024" s="98" t="str">
        <f t="shared" si="281"/>
        <v>Департамент АПР Сумської ОДА</v>
      </c>
      <c r="L1024" s="99">
        <f t="shared" si="282"/>
        <v>44375</v>
      </c>
      <c r="M1024" s="100"/>
      <c r="N1024" s="4" t="s">
        <v>20</v>
      </c>
      <c r="O1024" s="4" t="s">
        <v>20</v>
      </c>
    </row>
    <row r="1025" spans="1:15" ht="30" x14ac:dyDescent="0.25">
      <c r="A1025" s="55" t="s">
        <v>1186</v>
      </c>
      <c r="B1025" s="24" t="s">
        <v>923</v>
      </c>
      <c r="C1025" s="93">
        <f t="shared" si="279"/>
        <v>1000</v>
      </c>
      <c r="D1025" s="65" t="s">
        <v>1417</v>
      </c>
      <c r="E1025" s="56" t="s">
        <v>1665</v>
      </c>
      <c r="F1025" s="17">
        <v>44374</v>
      </c>
      <c r="G1025" s="96" t="str">
        <f t="shared" si="280"/>
        <v>01-11/1000</v>
      </c>
      <c r="H1025" s="97" t="str">
        <f>SUBSTITUTE(фильтр!I1016, "про,", "")</f>
        <v xml:space="preserve"> роботу, конкурсних, комісій</v>
      </c>
      <c r="I1025" s="1" t="s">
        <v>15</v>
      </c>
      <c r="J1025" s="47" t="s">
        <v>124</v>
      </c>
      <c r="K1025" s="98" t="str">
        <f t="shared" si="281"/>
        <v>Департамент АПР Сумської ОДА</v>
      </c>
      <c r="L1025" s="99">
        <f t="shared" si="282"/>
        <v>44375</v>
      </c>
      <c r="M1025" s="100"/>
      <c r="N1025" s="4" t="s">
        <v>20</v>
      </c>
      <c r="O1025" s="4" t="s">
        <v>20</v>
      </c>
    </row>
    <row r="1026" spans="1:15" ht="45" x14ac:dyDescent="0.25">
      <c r="A1026" s="55" t="s">
        <v>287</v>
      </c>
      <c r="B1026" s="24" t="s">
        <v>924</v>
      </c>
      <c r="C1026" s="93">
        <f t="shared" si="279"/>
        <v>1001</v>
      </c>
      <c r="D1026" s="65" t="s">
        <v>1417</v>
      </c>
      <c r="E1026" s="56" t="s">
        <v>1849</v>
      </c>
      <c r="F1026" s="17">
        <v>44374</v>
      </c>
      <c r="G1026" s="96" t="str">
        <f t="shared" si="280"/>
        <v>01-15/1001</v>
      </c>
      <c r="H1026" s="97" t="str">
        <f>SUBSTITUTE(фильтр!I1017, "про,", "")</f>
        <v xml:space="preserve"> визначення, актуальних, соціально, значимих, блоків</v>
      </c>
      <c r="I1026" s="1" t="s">
        <v>15</v>
      </c>
      <c r="J1026" s="47" t="s">
        <v>124</v>
      </c>
      <c r="K1026" s="98" t="str">
        <f t="shared" si="281"/>
        <v>Департамент АПР Сумської ОДА</v>
      </c>
      <c r="L1026" s="99">
        <f t="shared" si="282"/>
        <v>44375</v>
      </c>
      <c r="M1026" s="100"/>
      <c r="N1026" s="4" t="s">
        <v>20</v>
      </c>
      <c r="O1026" s="4" t="s">
        <v>20</v>
      </c>
    </row>
    <row r="1027" spans="1:15" ht="30" x14ac:dyDescent="0.25">
      <c r="A1027" s="55"/>
      <c r="B1027" s="24"/>
      <c r="C1027" s="93">
        <f>C1026+1</f>
        <v>1002</v>
      </c>
      <c r="D1027" s="65" t="s">
        <v>1494</v>
      </c>
      <c r="E1027" s="56" t="s">
        <v>1851</v>
      </c>
      <c r="F1027" s="17"/>
      <c r="G1027" s="96" t="str">
        <f>(A1027&amp;"/"&amp;B1027)</f>
        <v>/</v>
      </c>
      <c r="H1027" s="97" t="str">
        <f>SUBSTITUTE(фильтр!I1024, "про,", "")</f>
        <v xml:space="preserve"> проведення, Дня, поля</v>
      </c>
      <c r="I1027" s="1"/>
      <c r="J1027" s="47"/>
      <c r="K1027" s="98">
        <f>J1027</f>
        <v>0</v>
      </c>
      <c r="L1027" s="99">
        <f>F1027+1</f>
        <v>1</v>
      </c>
      <c r="M1027" s="100"/>
      <c r="N1027" s="4">
        <f>Список!C1023</f>
        <v>0</v>
      </c>
      <c r="O1027" s="4"/>
    </row>
    <row r="1028" spans="1:15" ht="30" x14ac:dyDescent="0.25">
      <c r="A1028" s="55"/>
      <c r="B1028" s="24"/>
      <c r="C1028" s="93">
        <f>C1026+1</f>
        <v>1002</v>
      </c>
      <c r="D1028" s="65" t="s">
        <v>1494</v>
      </c>
      <c r="E1028" s="56" t="s">
        <v>1852</v>
      </c>
      <c r="F1028" s="17" t="s">
        <v>1850</v>
      </c>
      <c r="G1028" s="96" t="str">
        <f>(A1028&amp;"/"&amp;B1028)</f>
        <v>/</v>
      </c>
      <c r="H1028" s="97" t="str">
        <f>SUBSTITUTE(фильтр!I1024, "про,", "")</f>
        <v xml:space="preserve"> проведення, Дня, поля</v>
      </c>
      <c r="I1028" s="1"/>
      <c r="J1028" s="47"/>
      <c r="K1028" s="98">
        <f>J1028</f>
        <v>0</v>
      </c>
      <c r="L1028" s="99" t="e">
        <f>F1028+1</f>
        <v>#VALUE!</v>
      </c>
      <c r="M1028" s="100"/>
      <c r="N1028" s="4">
        <f>Список!C1023</f>
        <v>0</v>
      </c>
      <c r="O1028" s="4"/>
    </row>
    <row r="1029" spans="1:15" ht="30" x14ac:dyDescent="0.25">
      <c r="A1029" s="55" t="s">
        <v>122</v>
      </c>
      <c r="B1029" s="24" t="s">
        <v>925</v>
      </c>
      <c r="C1029" s="93">
        <f>C1026+1</f>
        <v>1002</v>
      </c>
      <c r="D1029" s="65" t="s">
        <v>1417</v>
      </c>
      <c r="E1029" s="56" t="s">
        <v>1534</v>
      </c>
      <c r="F1029" s="17">
        <v>44378</v>
      </c>
      <c r="G1029" s="96" t="str">
        <f t="shared" si="280"/>
        <v>01-18/1002</v>
      </c>
      <c r="H1029" s="97" t="str">
        <f>SUBSTITUTE(фильтр!I1018, "про,", "")</f>
        <v xml:space="preserve"> проведення, наради</v>
      </c>
      <c r="I1029" s="1" t="s">
        <v>15</v>
      </c>
      <c r="J1029" s="47" t="s">
        <v>124</v>
      </c>
      <c r="K1029" s="98" t="str">
        <f t="shared" si="281"/>
        <v>Департамент АПР Сумської ОДА</v>
      </c>
      <c r="L1029" s="99">
        <f t="shared" si="282"/>
        <v>44379</v>
      </c>
      <c r="M1029" s="100"/>
      <c r="N1029" s="4" t="s">
        <v>20</v>
      </c>
      <c r="O1029" s="4" t="s">
        <v>20</v>
      </c>
    </row>
    <row r="1030" spans="1:15" ht="30" x14ac:dyDescent="0.25">
      <c r="A1030" s="55" t="s">
        <v>122</v>
      </c>
      <c r="B1030" s="24" t="s">
        <v>926</v>
      </c>
      <c r="C1030" s="93">
        <f t="shared" si="279"/>
        <v>1003</v>
      </c>
      <c r="D1030" s="65" t="s">
        <v>1417</v>
      </c>
      <c r="E1030" s="56" t="s">
        <v>1534</v>
      </c>
      <c r="F1030" s="17">
        <v>44378</v>
      </c>
      <c r="G1030" s="96" t="str">
        <f t="shared" si="280"/>
        <v>01-18/1003</v>
      </c>
      <c r="H1030" s="97" t="str">
        <f>SUBSTITUTE(фильтр!I1019, "про,", "")</f>
        <v xml:space="preserve"> проведення, наради</v>
      </c>
      <c r="I1030" s="1" t="s">
        <v>15</v>
      </c>
      <c r="J1030" s="47" t="s">
        <v>124</v>
      </c>
      <c r="K1030" s="98" t="str">
        <f t="shared" si="281"/>
        <v>Департамент АПР Сумської ОДА</v>
      </c>
      <c r="L1030" s="99">
        <f t="shared" si="282"/>
        <v>44379</v>
      </c>
      <c r="M1030" s="100"/>
      <c r="N1030" s="4" t="s">
        <v>20</v>
      </c>
      <c r="O1030" s="4" t="s">
        <v>20</v>
      </c>
    </row>
    <row r="1031" spans="1:15" ht="30" x14ac:dyDescent="0.25">
      <c r="A1031" s="55" t="s">
        <v>122</v>
      </c>
      <c r="B1031" s="24" t="s">
        <v>927</v>
      </c>
      <c r="C1031" s="93">
        <f t="shared" si="279"/>
        <v>1004</v>
      </c>
      <c r="D1031" s="65" t="s">
        <v>1417</v>
      </c>
      <c r="E1031" s="56" t="s">
        <v>1534</v>
      </c>
      <c r="F1031" s="17">
        <v>44378</v>
      </c>
      <c r="G1031" s="96" t="str">
        <f t="shared" si="280"/>
        <v>01-18/1004</v>
      </c>
      <c r="H1031" s="97" t="str">
        <f>SUBSTITUTE(фильтр!I1020, "про,", "")</f>
        <v xml:space="preserve"> проведення, наради</v>
      </c>
      <c r="I1031" s="1" t="s">
        <v>15</v>
      </c>
      <c r="J1031" s="47" t="s">
        <v>124</v>
      </c>
      <c r="K1031" s="98" t="str">
        <f t="shared" si="281"/>
        <v>Департамент АПР Сумської ОДА</v>
      </c>
      <c r="L1031" s="99">
        <f t="shared" si="282"/>
        <v>44379</v>
      </c>
      <c r="M1031" s="100"/>
      <c r="N1031" s="4" t="s">
        <v>20</v>
      </c>
      <c r="O1031" s="4" t="s">
        <v>20</v>
      </c>
    </row>
    <row r="1032" spans="1:15" ht="30" x14ac:dyDescent="0.25">
      <c r="A1032" s="55" t="s">
        <v>122</v>
      </c>
      <c r="B1032" s="24" t="s">
        <v>928</v>
      </c>
      <c r="C1032" s="93">
        <f t="shared" si="279"/>
        <v>1005</v>
      </c>
      <c r="D1032" s="65" t="s">
        <v>1417</v>
      </c>
      <c r="E1032" s="56" t="s">
        <v>1239</v>
      </c>
      <c r="F1032" s="17">
        <v>44378</v>
      </c>
      <c r="G1032" s="96" t="str">
        <f t="shared" si="280"/>
        <v>01-18/1005</v>
      </c>
      <c r="H1032" s="97" t="str">
        <f>SUBSTITUTE(фильтр!I1021, "про,", "")</f>
        <v xml:space="preserve"> проведення, семінару</v>
      </c>
      <c r="I1032" s="1" t="s">
        <v>15</v>
      </c>
      <c r="J1032" s="47" t="s">
        <v>124</v>
      </c>
      <c r="K1032" s="98" t="str">
        <f t="shared" si="281"/>
        <v>Департамент АПР Сумської ОДА</v>
      </c>
      <c r="L1032" s="99">
        <f t="shared" si="282"/>
        <v>44379</v>
      </c>
      <c r="M1032" s="100"/>
      <c r="N1032" s="4" t="s">
        <v>20</v>
      </c>
      <c r="O1032" s="4" t="s">
        <v>20</v>
      </c>
    </row>
    <row r="1033" spans="1:15" ht="30" x14ac:dyDescent="0.25">
      <c r="A1033" s="55" t="s">
        <v>122</v>
      </c>
      <c r="B1033" s="24" t="s">
        <v>929</v>
      </c>
      <c r="C1033" s="93">
        <f t="shared" si="279"/>
        <v>1006</v>
      </c>
      <c r="D1033" s="65" t="s">
        <v>1417</v>
      </c>
      <c r="E1033" s="56" t="s">
        <v>1239</v>
      </c>
      <c r="F1033" s="17">
        <v>44378</v>
      </c>
      <c r="G1033" s="96" t="str">
        <f t="shared" si="280"/>
        <v>01-18/1006</v>
      </c>
      <c r="H1033" s="97" t="str">
        <f>SUBSTITUTE(фильтр!I1022, "про,", "")</f>
        <v xml:space="preserve"> проведення, семінару</v>
      </c>
      <c r="I1033" s="1" t="s">
        <v>15</v>
      </c>
      <c r="J1033" s="47" t="s">
        <v>124</v>
      </c>
      <c r="K1033" s="98" t="str">
        <f t="shared" si="281"/>
        <v>Департамент АПР Сумської ОДА</v>
      </c>
      <c r="L1033" s="99">
        <f t="shared" si="282"/>
        <v>44379</v>
      </c>
      <c r="M1033" s="100"/>
      <c r="N1033" s="4" t="s">
        <v>20</v>
      </c>
      <c r="O1033" s="4" t="s">
        <v>20</v>
      </c>
    </row>
    <row r="1034" spans="1:15" ht="30" x14ac:dyDescent="0.25">
      <c r="A1034" s="55" t="s">
        <v>122</v>
      </c>
      <c r="B1034" s="24" t="s">
        <v>930</v>
      </c>
      <c r="C1034" s="93">
        <f t="shared" si="279"/>
        <v>1007</v>
      </c>
      <c r="D1034" s="65" t="s">
        <v>1417</v>
      </c>
      <c r="E1034" s="56" t="s">
        <v>1239</v>
      </c>
      <c r="F1034" s="17">
        <v>44378</v>
      </c>
      <c r="G1034" s="96" t="str">
        <f t="shared" si="280"/>
        <v>01-18/1007</v>
      </c>
      <c r="H1034" s="97" t="str">
        <f>SUBSTITUTE(фильтр!I1023, "про,", "")</f>
        <v xml:space="preserve"> проведення, семінару</v>
      </c>
      <c r="I1034" s="1" t="s">
        <v>15</v>
      </c>
      <c r="J1034" s="47" t="s">
        <v>124</v>
      </c>
      <c r="K1034" s="98" t="str">
        <f t="shared" si="281"/>
        <v>Департамент АПР Сумської ОДА</v>
      </c>
      <c r="L1034" s="99">
        <f t="shared" si="282"/>
        <v>44379</v>
      </c>
      <c r="M1034" s="100"/>
      <c r="N1034" s="4" t="s">
        <v>20</v>
      </c>
      <c r="O1034" s="4" t="s">
        <v>20</v>
      </c>
    </row>
    <row r="1035" spans="1:15" ht="30" x14ac:dyDescent="0.25">
      <c r="A1035" s="55" t="s">
        <v>122</v>
      </c>
      <c r="B1035" s="24" t="s">
        <v>931</v>
      </c>
      <c r="C1035" s="93">
        <f t="shared" si="279"/>
        <v>1008</v>
      </c>
      <c r="D1035" s="65" t="s">
        <v>1417</v>
      </c>
      <c r="E1035" s="56" t="s">
        <v>1853</v>
      </c>
      <c r="F1035" s="17">
        <v>44378</v>
      </c>
      <c r="G1035" s="96" t="str">
        <f t="shared" si="280"/>
        <v>01-18/1008</v>
      </c>
      <c r="H1035" s="97" t="str">
        <f>SUBSTITUTE(фильтр!I1024, "про,", "")</f>
        <v xml:space="preserve"> проведення, Дня, поля</v>
      </c>
      <c r="I1035" s="1" t="s">
        <v>15</v>
      </c>
      <c r="J1035" s="47" t="s">
        <v>124</v>
      </c>
      <c r="K1035" s="98" t="str">
        <f t="shared" si="281"/>
        <v>Департамент АПР Сумської ОДА</v>
      </c>
      <c r="L1035" s="99">
        <f t="shared" si="282"/>
        <v>44379</v>
      </c>
      <c r="M1035" s="100"/>
      <c r="N1035" s="4" t="s">
        <v>20</v>
      </c>
      <c r="O1035" s="4" t="s">
        <v>20</v>
      </c>
    </row>
    <row r="1036" spans="1:15" ht="30" x14ac:dyDescent="0.25">
      <c r="A1036" s="55" t="s">
        <v>122</v>
      </c>
      <c r="B1036" s="24" t="s">
        <v>932</v>
      </c>
      <c r="C1036" s="93">
        <f t="shared" si="279"/>
        <v>1009</v>
      </c>
      <c r="D1036" s="65" t="s">
        <v>1417</v>
      </c>
      <c r="E1036" s="56" t="s">
        <v>1853</v>
      </c>
      <c r="F1036" s="17">
        <v>44378</v>
      </c>
      <c r="G1036" s="96" t="str">
        <f t="shared" si="280"/>
        <v>01-18/1009</v>
      </c>
      <c r="H1036" s="97" t="str">
        <f>SUBSTITUTE(фильтр!I1025, "про,", "")</f>
        <v xml:space="preserve"> проведення, Дня, поля</v>
      </c>
      <c r="I1036" s="1" t="s">
        <v>15</v>
      </c>
      <c r="J1036" s="47" t="s">
        <v>124</v>
      </c>
      <c r="K1036" s="98" t="str">
        <f t="shared" si="281"/>
        <v>Департамент АПР Сумської ОДА</v>
      </c>
      <c r="L1036" s="99">
        <f t="shared" si="282"/>
        <v>44379</v>
      </c>
      <c r="M1036" s="100"/>
      <c r="N1036" s="4" t="s">
        <v>20</v>
      </c>
      <c r="O1036" s="4" t="s">
        <v>20</v>
      </c>
    </row>
    <row r="1037" spans="1:15" ht="30" x14ac:dyDescent="0.25">
      <c r="A1037" s="55" t="s">
        <v>122</v>
      </c>
      <c r="B1037" s="24" t="s">
        <v>933</v>
      </c>
      <c r="C1037" s="93">
        <f t="shared" si="279"/>
        <v>1010</v>
      </c>
      <c r="D1037" s="65" t="s">
        <v>1417</v>
      </c>
      <c r="E1037" s="56" t="s">
        <v>1239</v>
      </c>
      <c r="F1037" s="17">
        <v>44378</v>
      </c>
      <c r="G1037" s="96" t="str">
        <f t="shared" si="280"/>
        <v>01-18/1010</v>
      </c>
      <c r="H1037" s="97" t="str">
        <f>SUBSTITUTE(фильтр!I1026, "про,", "")</f>
        <v xml:space="preserve"> проведення, семінару</v>
      </c>
      <c r="I1037" s="1" t="s">
        <v>15</v>
      </c>
      <c r="J1037" s="47" t="s">
        <v>124</v>
      </c>
      <c r="K1037" s="98" t="str">
        <f t="shared" si="281"/>
        <v>Департамент АПР Сумської ОДА</v>
      </c>
      <c r="L1037" s="99">
        <f t="shared" si="282"/>
        <v>44379</v>
      </c>
      <c r="M1037" s="100"/>
      <c r="N1037" s="4" t="s">
        <v>20</v>
      </c>
      <c r="O1037" s="4" t="s">
        <v>20</v>
      </c>
    </row>
    <row r="1038" spans="1:15" ht="30" x14ac:dyDescent="0.25">
      <c r="A1038" s="55" t="s">
        <v>123</v>
      </c>
      <c r="B1038" s="24" t="s">
        <v>934</v>
      </c>
      <c r="C1038" s="93">
        <f t="shared" si="279"/>
        <v>1011</v>
      </c>
      <c r="D1038" s="65" t="s">
        <v>1417</v>
      </c>
      <c r="E1038" s="56" t="s">
        <v>1854</v>
      </c>
      <c r="F1038" s="17">
        <v>44378</v>
      </c>
      <c r="G1038" s="96" t="str">
        <f t="shared" si="280"/>
        <v>01-13/1011</v>
      </c>
      <c r="H1038" s="97" t="str">
        <f>SUBSTITUTE(фильтр!I1027, "про,", "")</f>
        <v>усунення, , корупційних, ризиків</v>
      </c>
      <c r="I1038" s="1" t="s">
        <v>15</v>
      </c>
      <c r="J1038" s="47" t="s">
        <v>124</v>
      </c>
      <c r="K1038" s="98" t="str">
        <f t="shared" si="281"/>
        <v>Департамент АПР Сумської ОДА</v>
      </c>
      <c r="L1038" s="99">
        <f t="shared" si="282"/>
        <v>44379</v>
      </c>
      <c r="M1038" s="100"/>
      <c r="N1038" s="4" t="s">
        <v>20</v>
      </c>
      <c r="O1038" s="4" t="s">
        <v>20</v>
      </c>
    </row>
    <row r="1039" spans="1:15" ht="30" x14ac:dyDescent="0.25">
      <c r="A1039" s="55" t="s">
        <v>123</v>
      </c>
      <c r="B1039" s="24" t="s">
        <v>935</v>
      </c>
      <c r="C1039" s="93">
        <f t="shared" si="279"/>
        <v>1012</v>
      </c>
      <c r="D1039" s="65" t="s">
        <v>1417</v>
      </c>
      <c r="E1039" s="94" t="s">
        <v>1239</v>
      </c>
      <c r="F1039" s="17">
        <v>44378</v>
      </c>
      <c r="G1039" s="96" t="str">
        <f t="shared" si="280"/>
        <v>01-13/1012</v>
      </c>
      <c r="H1039" s="97" t="str">
        <f>SUBSTITUTE(фильтр!I1028, "про,", "")</f>
        <v xml:space="preserve"> проведення, семінару</v>
      </c>
      <c r="I1039" s="1" t="s">
        <v>15</v>
      </c>
      <c r="J1039" s="47" t="s">
        <v>124</v>
      </c>
      <c r="K1039" s="98" t="str">
        <f t="shared" si="281"/>
        <v>Департамент АПР Сумської ОДА</v>
      </c>
      <c r="L1039" s="99">
        <f t="shared" si="282"/>
        <v>44379</v>
      </c>
      <c r="M1039" s="100"/>
      <c r="N1039" s="4" t="s">
        <v>20</v>
      </c>
      <c r="O1039" s="4" t="s">
        <v>20</v>
      </c>
    </row>
    <row r="1040" spans="1:15" ht="45" x14ac:dyDescent="0.25">
      <c r="A1040" s="55" t="s">
        <v>123</v>
      </c>
      <c r="B1040" s="24" t="s">
        <v>936</v>
      </c>
      <c r="C1040" s="93">
        <f t="shared" si="279"/>
        <v>1013</v>
      </c>
      <c r="D1040" s="65" t="s">
        <v>1417</v>
      </c>
      <c r="E1040" s="56" t="s">
        <v>1855</v>
      </c>
      <c r="F1040" s="17">
        <v>44378</v>
      </c>
      <c r="G1040" s="96" t="str">
        <f t="shared" si="280"/>
        <v>01-13/1013</v>
      </c>
      <c r="H1040" s="97" t="str">
        <f>SUBSTITUTE(фильтр!I1029, "про,", "")</f>
        <v xml:space="preserve"> хід, виконання, Антикорупційної, Програми</v>
      </c>
      <c r="I1040" s="1" t="s">
        <v>15</v>
      </c>
      <c r="J1040" s="47" t="s">
        <v>124</v>
      </c>
      <c r="K1040" s="98" t="str">
        <f t="shared" si="281"/>
        <v>Департамент АПР Сумської ОДА</v>
      </c>
      <c r="L1040" s="99">
        <f t="shared" si="282"/>
        <v>44379</v>
      </c>
      <c r="M1040" s="100"/>
      <c r="N1040" s="4" t="s">
        <v>20</v>
      </c>
      <c r="O1040" s="4" t="s">
        <v>20</v>
      </c>
    </row>
    <row r="1041" spans="1:15" ht="30" x14ac:dyDescent="0.25">
      <c r="A1041" s="55" t="s">
        <v>287</v>
      </c>
      <c r="B1041" s="24" t="s">
        <v>937</v>
      </c>
      <c r="C1041" s="93">
        <f t="shared" si="279"/>
        <v>1014</v>
      </c>
      <c r="D1041" s="65" t="s">
        <v>1417</v>
      </c>
      <c r="E1041" s="56" t="s">
        <v>1191</v>
      </c>
      <c r="F1041" s="17">
        <v>44378</v>
      </c>
      <c r="G1041" s="96" t="str">
        <f t="shared" si="280"/>
        <v>01-15/1014</v>
      </c>
      <c r="H1041" s="97" t="str">
        <f>SUBSTITUTE(фильтр!I1030, "про,", "")</f>
        <v xml:space="preserve"> надання, інформації</v>
      </c>
      <c r="I1041" s="1" t="s">
        <v>15</v>
      </c>
      <c r="J1041" s="47" t="s">
        <v>124</v>
      </c>
      <c r="K1041" s="98" t="str">
        <f t="shared" si="281"/>
        <v>Департамент АПР Сумської ОДА</v>
      </c>
      <c r="L1041" s="99">
        <f t="shared" si="282"/>
        <v>44379</v>
      </c>
      <c r="M1041" s="100"/>
      <c r="N1041" s="4" t="s">
        <v>20</v>
      </c>
      <c r="O1041" s="4" t="s">
        <v>20</v>
      </c>
    </row>
    <row r="1042" spans="1:15" ht="45" x14ac:dyDescent="0.25">
      <c r="A1042" s="55" t="s">
        <v>21</v>
      </c>
      <c r="B1042" s="24" t="s">
        <v>938</v>
      </c>
      <c r="C1042" s="93">
        <f t="shared" si="279"/>
        <v>1015</v>
      </c>
      <c r="D1042" s="65" t="s">
        <v>1417</v>
      </c>
      <c r="E1042" s="56" t="s">
        <v>1856</v>
      </c>
      <c r="F1042" s="17">
        <v>44379</v>
      </c>
      <c r="G1042" s="96" t="str">
        <f t="shared" si="280"/>
        <v>01-17/1015</v>
      </c>
      <c r="H1042" s="97" t="str">
        <f>SUBSTITUTE(фильтр!I1031, "про,", "")</f>
        <v xml:space="preserve"> впровадження, , результатів, наукових, досліджень</v>
      </c>
      <c r="I1042" s="1" t="s">
        <v>15</v>
      </c>
      <c r="J1042" s="47" t="s">
        <v>124</v>
      </c>
      <c r="K1042" s="98" t="str">
        <f t="shared" si="281"/>
        <v>Департамент АПР Сумської ОДА</v>
      </c>
      <c r="L1042" s="99">
        <f t="shared" si="282"/>
        <v>44380</v>
      </c>
      <c r="M1042" s="100"/>
      <c r="N1042" s="4" t="s">
        <v>20</v>
      </c>
      <c r="O1042" s="4" t="s">
        <v>20</v>
      </c>
    </row>
    <row r="1043" spans="1:15" ht="30" x14ac:dyDescent="0.25">
      <c r="A1043" s="55" t="s">
        <v>1186</v>
      </c>
      <c r="B1043" s="24" t="s">
        <v>939</v>
      </c>
      <c r="C1043" s="93">
        <f t="shared" si="279"/>
        <v>1016</v>
      </c>
      <c r="D1043" s="65" t="s">
        <v>1417</v>
      </c>
      <c r="E1043" s="56" t="s">
        <v>1835</v>
      </c>
      <c r="F1043" s="17">
        <v>44379</v>
      </c>
      <c r="G1043" s="96" t="str">
        <f t="shared" si="280"/>
        <v>01-11/1016</v>
      </c>
      <c r="H1043" s="97" t="str">
        <f>SUBSTITUTE(фильтр!I1032, "про,", "")</f>
        <v>Про, резонансні, події</v>
      </c>
      <c r="I1043" s="1" t="s">
        <v>15</v>
      </c>
      <c r="J1043" s="47" t="s">
        <v>124</v>
      </c>
      <c r="K1043" s="98" t="str">
        <f t="shared" si="281"/>
        <v>Департамент АПР Сумської ОДА</v>
      </c>
      <c r="L1043" s="99">
        <f t="shared" si="282"/>
        <v>44380</v>
      </c>
      <c r="M1043" s="100"/>
      <c r="N1043" s="4" t="s">
        <v>20</v>
      </c>
      <c r="O1043" s="4" t="s">
        <v>20</v>
      </c>
    </row>
    <row r="1044" spans="1:15" ht="30" x14ac:dyDescent="0.25">
      <c r="A1044" s="55" t="s">
        <v>122</v>
      </c>
      <c r="B1044" s="24" t="s">
        <v>940</v>
      </c>
      <c r="C1044" s="93">
        <f t="shared" si="279"/>
        <v>1017</v>
      </c>
      <c r="D1044" s="65" t="s">
        <v>1417</v>
      </c>
      <c r="E1044" s="56" t="s">
        <v>1857</v>
      </c>
      <c r="F1044" s="17">
        <v>44379</v>
      </c>
      <c r="G1044" s="96" t="str">
        <f t="shared" si="280"/>
        <v>01-18/1017</v>
      </c>
      <c r="H1044" s="97" t="str">
        <f>SUBSTITUTE(фильтр!I1033, "про,", "")</f>
        <v xml:space="preserve"> повернення, коштів</v>
      </c>
      <c r="I1044" s="1" t="s">
        <v>15</v>
      </c>
      <c r="J1044" s="47" t="s">
        <v>124</v>
      </c>
      <c r="K1044" s="98" t="str">
        <f t="shared" si="281"/>
        <v>Департамент АПР Сумської ОДА</v>
      </c>
      <c r="L1044" s="99">
        <f t="shared" si="282"/>
        <v>44380</v>
      </c>
      <c r="M1044" s="100"/>
      <c r="N1044" s="4" t="s">
        <v>20</v>
      </c>
      <c r="O1044" s="4" t="s">
        <v>20</v>
      </c>
    </row>
    <row r="1045" spans="1:15" ht="30" x14ac:dyDescent="0.25">
      <c r="A1045" s="55" t="s">
        <v>123</v>
      </c>
      <c r="B1045" s="24" t="s">
        <v>941</v>
      </c>
      <c r="C1045" s="93">
        <f t="shared" si="279"/>
        <v>1018</v>
      </c>
      <c r="D1045" s="65" t="s">
        <v>1417</v>
      </c>
      <c r="E1045" s="94" t="s">
        <v>1239</v>
      </c>
      <c r="F1045" s="17">
        <v>44379</v>
      </c>
      <c r="G1045" s="96" t="str">
        <f t="shared" si="280"/>
        <v>01-13/1018</v>
      </c>
      <c r="H1045" s="97" t="str">
        <f>SUBSTITUTE(фильтр!I1034, "про,", "")</f>
        <v xml:space="preserve"> проведення, семінару</v>
      </c>
      <c r="I1045" s="1" t="s">
        <v>15</v>
      </c>
      <c r="J1045" s="47" t="s">
        <v>124</v>
      </c>
      <c r="K1045" s="98" t="str">
        <f t="shared" si="281"/>
        <v>Департамент АПР Сумської ОДА</v>
      </c>
      <c r="L1045" s="99">
        <f t="shared" si="282"/>
        <v>44380</v>
      </c>
      <c r="M1045" s="100"/>
      <c r="N1045" s="4" t="s">
        <v>20</v>
      </c>
      <c r="O1045" s="4" t="s">
        <v>20</v>
      </c>
    </row>
    <row r="1046" spans="1:15" ht="30" x14ac:dyDescent="0.25">
      <c r="A1046" s="55" t="s">
        <v>123</v>
      </c>
      <c r="B1046" s="24" t="s">
        <v>942</v>
      </c>
      <c r="C1046" s="93">
        <f t="shared" si="279"/>
        <v>1019</v>
      </c>
      <c r="D1046" s="65" t="s">
        <v>1417</v>
      </c>
      <c r="E1046" s="56" t="s">
        <v>1858</v>
      </c>
      <c r="F1046" s="17">
        <v>44379</v>
      </c>
      <c r="G1046" s="96" t="str">
        <f t="shared" si="280"/>
        <v>01-13/1019</v>
      </c>
      <c r="H1046" s="97" t="str">
        <f>SUBSTITUTE(фильтр!I1035, "про,", "")</f>
        <v>Звіт, пеублічної, інформації</v>
      </c>
      <c r="I1046" s="1" t="s">
        <v>15</v>
      </c>
      <c r="J1046" s="47" t="s">
        <v>124</v>
      </c>
      <c r="K1046" s="98" t="str">
        <f t="shared" si="281"/>
        <v>Департамент АПР Сумської ОДА</v>
      </c>
      <c r="L1046" s="99">
        <f t="shared" si="282"/>
        <v>44380</v>
      </c>
      <c r="M1046" s="100"/>
      <c r="N1046" s="4" t="s">
        <v>20</v>
      </c>
      <c r="O1046" s="4" t="s">
        <v>20</v>
      </c>
    </row>
    <row r="1047" spans="1:15" ht="30" x14ac:dyDescent="0.25">
      <c r="A1047" s="55" t="s">
        <v>1186</v>
      </c>
      <c r="B1047" s="24" t="s">
        <v>943</v>
      </c>
      <c r="C1047" s="93">
        <f t="shared" si="279"/>
        <v>1020</v>
      </c>
      <c r="D1047" s="65" t="s">
        <v>1417</v>
      </c>
      <c r="E1047" s="56" t="s">
        <v>1859</v>
      </c>
      <c r="F1047" s="17">
        <v>44379</v>
      </c>
      <c r="G1047" s="96" t="str">
        <f t="shared" si="280"/>
        <v>01-11/1020</v>
      </c>
      <c r="H1047" s="97" t="str">
        <f>SUBSTITUTE(фильтр!I1036, "про,", "")</f>
        <v xml:space="preserve"> контактні, дані</v>
      </c>
      <c r="I1047" s="1" t="s">
        <v>15</v>
      </c>
      <c r="J1047" s="47" t="s">
        <v>124</v>
      </c>
      <c r="K1047" s="98" t="str">
        <f t="shared" si="281"/>
        <v>Департамент АПР Сумської ОДА</v>
      </c>
      <c r="L1047" s="99">
        <f t="shared" si="282"/>
        <v>44380</v>
      </c>
      <c r="M1047" s="100"/>
      <c r="N1047" s="4" t="s">
        <v>20</v>
      </c>
      <c r="O1047" s="4" t="s">
        <v>20</v>
      </c>
    </row>
    <row r="1048" spans="1:15" ht="30" x14ac:dyDescent="0.25">
      <c r="A1048" s="55" t="s">
        <v>287</v>
      </c>
      <c r="B1048" s="24" t="s">
        <v>944</v>
      </c>
      <c r="C1048" s="93">
        <f t="shared" si="279"/>
        <v>1021</v>
      </c>
      <c r="D1048" s="65" t="s">
        <v>1417</v>
      </c>
      <c r="E1048" s="56" t="s">
        <v>1191</v>
      </c>
      <c r="F1048" s="17">
        <v>44379</v>
      </c>
      <c r="G1048" s="96" t="str">
        <f t="shared" si="280"/>
        <v>01-15/1021</v>
      </c>
      <c r="H1048" s="97" t="str">
        <f>SUBSTITUTE(фильтр!I1037, "про,", "")</f>
        <v xml:space="preserve"> надання, інформації</v>
      </c>
      <c r="I1048" s="1" t="s">
        <v>15</v>
      </c>
      <c r="J1048" s="47" t="s">
        <v>124</v>
      </c>
      <c r="K1048" s="98" t="str">
        <f t="shared" si="281"/>
        <v>Департамент АПР Сумської ОДА</v>
      </c>
      <c r="L1048" s="99">
        <f t="shared" si="282"/>
        <v>44380</v>
      </c>
      <c r="M1048" s="100"/>
      <c r="N1048" s="4" t="s">
        <v>20</v>
      </c>
      <c r="O1048" s="4" t="s">
        <v>20</v>
      </c>
    </row>
    <row r="1049" spans="1:15" ht="60" x14ac:dyDescent="0.25">
      <c r="A1049" s="55" t="s">
        <v>23</v>
      </c>
      <c r="B1049" s="24" t="s">
        <v>945</v>
      </c>
      <c r="C1049" s="93">
        <f t="shared" si="279"/>
        <v>1022</v>
      </c>
      <c r="D1049" s="65" t="s">
        <v>1417</v>
      </c>
      <c r="E1049" s="56" t="s">
        <v>1860</v>
      </c>
      <c r="F1049" s="17">
        <v>44379</v>
      </c>
      <c r="G1049" s="96" t="str">
        <f t="shared" si="280"/>
        <v>01-16/1022</v>
      </c>
      <c r="H1049" s="97" t="str">
        <f>SUBSTITUTE(фильтр!I1038, "про,", "")</f>
        <v xml:space="preserve"> Стратегію, національно-патріотичнго, виховання</v>
      </c>
      <c r="I1049" s="1" t="s">
        <v>15</v>
      </c>
      <c r="J1049" s="47" t="s">
        <v>124</v>
      </c>
      <c r="K1049" s="98" t="str">
        <f t="shared" si="281"/>
        <v>Департамент АПР Сумської ОДА</v>
      </c>
      <c r="L1049" s="99">
        <f t="shared" si="282"/>
        <v>44380</v>
      </c>
      <c r="M1049" s="100"/>
      <c r="N1049" s="4" t="s">
        <v>20</v>
      </c>
      <c r="O1049" s="4" t="s">
        <v>20</v>
      </c>
    </row>
    <row r="1050" spans="1:15" ht="30" x14ac:dyDescent="0.25">
      <c r="A1050" s="55" t="s">
        <v>123</v>
      </c>
      <c r="B1050" s="24" t="s">
        <v>946</v>
      </c>
      <c r="C1050" s="93">
        <f t="shared" si="279"/>
        <v>1023</v>
      </c>
      <c r="D1050" s="65" t="s">
        <v>1417</v>
      </c>
      <c r="E1050" s="56" t="s">
        <v>1560</v>
      </c>
      <c r="F1050" s="17">
        <v>44379</v>
      </c>
      <c r="G1050" s="96" t="str">
        <f t="shared" si="280"/>
        <v>01-13/1023</v>
      </c>
      <c r="H1050" s="97" t="str">
        <f>SUBSTITUTE(фильтр!I1039, "про,", "")</f>
        <v xml:space="preserve"> надання, залу, апаратних, нарад</v>
      </c>
      <c r="I1050" s="1" t="s">
        <v>15</v>
      </c>
      <c r="J1050" s="47" t="s">
        <v>124</v>
      </c>
      <c r="K1050" s="98" t="str">
        <f t="shared" si="281"/>
        <v>Департамент АПР Сумської ОДА</v>
      </c>
      <c r="L1050" s="99">
        <f t="shared" si="282"/>
        <v>44380</v>
      </c>
      <c r="M1050" s="100"/>
      <c r="N1050" s="4" t="s">
        <v>20</v>
      </c>
      <c r="O1050" s="4" t="s">
        <v>20</v>
      </c>
    </row>
    <row r="1051" spans="1:15" ht="30" x14ac:dyDescent="0.25">
      <c r="A1051" s="55" t="s">
        <v>122</v>
      </c>
      <c r="B1051" s="24" t="s">
        <v>947</v>
      </c>
      <c r="C1051" s="93">
        <f t="shared" si="279"/>
        <v>1024</v>
      </c>
      <c r="D1051" s="65" t="s">
        <v>1417</v>
      </c>
      <c r="E1051" s="56" t="s">
        <v>1861</v>
      </c>
      <c r="F1051" s="17">
        <v>44379</v>
      </c>
      <c r="G1051" s="96" t="str">
        <f t="shared" si="280"/>
        <v>01-18/1024</v>
      </c>
      <c r="H1051" s="97" t="str">
        <f>SUBSTITUTE(фильтр!I1040, "про,", "")</f>
        <v xml:space="preserve"> проведення, навчання</v>
      </c>
      <c r="I1051" s="1" t="s">
        <v>15</v>
      </c>
      <c r="J1051" s="47" t="s">
        <v>124</v>
      </c>
      <c r="K1051" s="98" t="str">
        <f t="shared" si="281"/>
        <v>Департамент АПР Сумської ОДА</v>
      </c>
      <c r="L1051" s="99">
        <f t="shared" si="282"/>
        <v>44380</v>
      </c>
      <c r="M1051" s="100"/>
      <c r="N1051" s="4" t="s">
        <v>20</v>
      </c>
      <c r="O1051" s="4" t="s">
        <v>20</v>
      </c>
    </row>
    <row r="1052" spans="1:15" ht="30" x14ac:dyDescent="0.25">
      <c r="A1052" s="55" t="s">
        <v>1186</v>
      </c>
      <c r="B1052" s="24" t="s">
        <v>948</v>
      </c>
      <c r="C1052" s="93">
        <f t="shared" si="279"/>
        <v>1025</v>
      </c>
      <c r="D1052" s="65" t="s">
        <v>1417</v>
      </c>
      <c r="E1052" s="56" t="s">
        <v>1862</v>
      </c>
      <c r="F1052" s="17">
        <v>44379</v>
      </c>
      <c r="G1052" s="96" t="str">
        <f t="shared" si="280"/>
        <v>01-11/1025</v>
      </c>
      <c r="H1052" s="97" t="str">
        <f>SUBSTITUTE(фильтр!I1041, "про,", "")</f>
        <v xml:space="preserve"> будівництво, , об'ектів, зберігання, зерна</v>
      </c>
      <c r="I1052" s="1" t="s">
        <v>15</v>
      </c>
      <c r="J1052" s="47" t="s">
        <v>124</v>
      </c>
      <c r="K1052" s="98" t="str">
        <f t="shared" si="281"/>
        <v>Департамент АПР Сумської ОДА</v>
      </c>
      <c r="L1052" s="99">
        <f t="shared" si="282"/>
        <v>44380</v>
      </c>
      <c r="M1052" s="100"/>
      <c r="N1052" s="4" t="s">
        <v>20</v>
      </c>
      <c r="O1052" s="4" t="s">
        <v>20</v>
      </c>
    </row>
    <row r="1053" spans="1:15" ht="45" x14ac:dyDescent="0.25">
      <c r="A1053" s="55" t="s">
        <v>23</v>
      </c>
      <c r="B1053" s="24" t="s">
        <v>949</v>
      </c>
      <c r="C1053" s="93">
        <f t="shared" si="279"/>
        <v>1026</v>
      </c>
      <c r="D1053" s="65" t="s">
        <v>1417</v>
      </c>
      <c r="E1053" s="56" t="s">
        <v>1587</v>
      </c>
      <c r="F1053" s="17">
        <v>44379</v>
      </c>
      <c r="G1053" s="96" t="str">
        <f t="shared" si="280"/>
        <v>01-16/1026</v>
      </c>
      <c r="H1053" s="97" t="str">
        <f>SUBSTITUTE(фильтр!I1042, "про,", "")</f>
        <v xml:space="preserve"> потенційні, об'екти, оренди, державного, майна</v>
      </c>
      <c r="I1053" s="1" t="s">
        <v>15</v>
      </c>
      <c r="J1053" s="47" t="s">
        <v>124</v>
      </c>
      <c r="K1053" s="98" t="str">
        <f t="shared" si="281"/>
        <v>Департамент АПР Сумської ОДА</v>
      </c>
      <c r="L1053" s="99">
        <f t="shared" si="282"/>
        <v>44380</v>
      </c>
      <c r="M1053" s="100"/>
      <c r="N1053" s="4" t="s">
        <v>20</v>
      </c>
      <c r="O1053" s="4" t="s">
        <v>20</v>
      </c>
    </row>
    <row r="1054" spans="1:15" ht="30" x14ac:dyDescent="0.25">
      <c r="A1054" s="55" t="s">
        <v>23</v>
      </c>
      <c r="B1054" s="24" t="s">
        <v>950</v>
      </c>
      <c r="C1054" s="93">
        <f t="shared" si="279"/>
        <v>1027</v>
      </c>
      <c r="D1054" s="65" t="s">
        <v>1417</v>
      </c>
      <c r="E1054" s="56" t="s">
        <v>1588</v>
      </c>
      <c r="F1054" s="17">
        <v>44379</v>
      </c>
      <c r="G1054" s="96" t="str">
        <f t="shared" si="280"/>
        <v>01-16/1027</v>
      </c>
      <c r="H1054" s="97" t="str">
        <f>SUBSTITUTE(фильтр!I1043, "про,", "")</f>
        <v xml:space="preserve"> надання, інформації, регіональних, програм</v>
      </c>
      <c r="I1054" s="1" t="s">
        <v>15</v>
      </c>
      <c r="J1054" s="47" t="s">
        <v>124</v>
      </c>
      <c r="K1054" s="98" t="str">
        <f t="shared" si="281"/>
        <v>Департамент АПР Сумської ОДА</v>
      </c>
      <c r="L1054" s="99">
        <f t="shared" si="282"/>
        <v>44380</v>
      </c>
      <c r="M1054" s="100"/>
      <c r="N1054" s="4" t="s">
        <v>20</v>
      </c>
      <c r="O1054" s="4" t="s">
        <v>20</v>
      </c>
    </row>
    <row r="1055" spans="1:15" ht="45" x14ac:dyDescent="0.25">
      <c r="A1055" s="55" t="s">
        <v>21</v>
      </c>
      <c r="B1055" s="24" t="s">
        <v>951</v>
      </c>
      <c r="C1055" s="93">
        <f t="shared" si="279"/>
        <v>1028</v>
      </c>
      <c r="D1055" s="65" t="s">
        <v>1417</v>
      </c>
      <c r="E1055" s="56" t="s">
        <v>1863</v>
      </c>
      <c r="F1055" s="17">
        <v>44379</v>
      </c>
      <c r="G1055" s="96" t="str">
        <f t="shared" si="280"/>
        <v>01-17/1028</v>
      </c>
      <c r="H1055" s="97" t="str">
        <f>SUBSTITUTE(фильтр!I1044, "про,", "")</f>
        <v xml:space="preserve"> надання, списків, праціваників,які, були, на, лікарняном</v>
      </c>
      <c r="I1055" s="1" t="s">
        <v>15</v>
      </c>
      <c r="J1055" s="47" t="s">
        <v>124</v>
      </c>
      <c r="K1055" s="98" t="str">
        <f t="shared" si="281"/>
        <v>Департамент АПР Сумської ОДА</v>
      </c>
      <c r="L1055" s="99">
        <f t="shared" si="282"/>
        <v>44380</v>
      </c>
      <c r="M1055" s="100"/>
      <c r="N1055" s="4" t="s">
        <v>20</v>
      </c>
      <c r="O1055" s="4" t="s">
        <v>20</v>
      </c>
    </row>
    <row r="1056" spans="1:15" ht="45" x14ac:dyDescent="0.25">
      <c r="A1056" s="55" t="s">
        <v>23</v>
      </c>
      <c r="B1056" s="24" t="s">
        <v>952</v>
      </c>
      <c r="C1056" s="93">
        <f t="shared" si="279"/>
        <v>1029</v>
      </c>
      <c r="D1056" s="65" t="s">
        <v>1417</v>
      </c>
      <c r="E1056" s="56" t="s">
        <v>1864</v>
      </c>
      <c r="F1056" s="17">
        <v>44379</v>
      </c>
      <c r="G1056" s="96" t="str">
        <f t="shared" si="280"/>
        <v>01-16/1029</v>
      </c>
      <c r="H1056" s="97" t="str">
        <f>SUBSTITUTE(фильтр!I1045, "про,", "")</f>
        <v>згода, на, , продовження, договору, оренди</v>
      </c>
      <c r="I1056" s="1" t="s">
        <v>15</v>
      </c>
      <c r="J1056" s="47" t="s">
        <v>124</v>
      </c>
      <c r="K1056" s="98" t="str">
        <f t="shared" si="281"/>
        <v>Департамент АПР Сумської ОДА</v>
      </c>
      <c r="L1056" s="99">
        <f t="shared" si="282"/>
        <v>44380</v>
      </c>
      <c r="M1056" s="100"/>
      <c r="N1056" s="4" t="s">
        <v>20</v>
      </c>
      <c r="O1056" s="4" t="s">
        <v>20</v>
      </c>
    </row>
    <row r="1057" spans="1:15" ht="45" x14ac:dyDescent="0.25">
      <c r="A1057" s="55" t="s">
        <v>21</v>
      </c>
      <c r="B1057" s="24" t="s">
        <v>953</v>
      </c>
      <c r="C1057" s="93">
        <f t="shared" si="279"/>
        <v>1030</v>
      </c>
      <c r="D1057" s="65" t="s">
        <v>1417</v>
      </c>
      <c r="E1057" s="56" t="s">
        <v>1864</v>
      </c>
      <c r="F1057" s="17">
        <v>44379</v>
      </c>
      <c r="G1057" s="96" t="str">
        <f t="shared" si="280"/>
        <v>01-17/1030</v>
      </c>
      <c r="H1057" s="97" t="str">
        <f>SUBSTITUTE(фильтр!I1046, "про,", "")</f>
        <v>згода, на, , продовження, договору, оренди</v>
      </c>
      <c r="I1057" s="1" t="s">
        <v>15</v>
      </c>
      <c r="J1057" s="47" t="s">
        <v>124</v>
      </c>
      <c r="K1057" s="98" t="str">
        <f t="shared" si="281"/>
        <v>Департамент АПР Сумської ОДА</v>
      </c>
      <c r="L1057" s="99">
        <f t="shared" si="282"/>
        <v>44380</v>
      </c>
      <c r="M1057" s="100"/>
      <c r="N1057" s="4" t="s">
        <v>20</v>
      </c>
      <c r="O1057" s="4" t="s">
        <v>20</v>
      </c>
    </row>
    <row r="1058" spans="1:15" ht="45" x14ac:dyDescent="0.25">
      <c r="A1058" s="55" t="s">
        <v>23</v>
      </c>
      <c r="B1058" s="24" t="s">
        <v>954</v>
      </c>
      <c r="C1058" s="93">
        <f t="shared" si="279"/>
        <v>1031</v>
      </c>
      <c r="D1058" s="65" t="s">
        <v>1417</v>
      </c>
      <c r="E1058" s="56" t="s">
        <v>1864</v>
      </c>
      <c r="F1058" s="17">
        <v>44379</v>
      </c>
      <c r="G1058" s="96" t="str">
        <f t="shared" si="280"/>
        <v>01-16/1031</v>
      </c>
      <c r="H1058" s="97" t="str">
        <f>SUBSTITUTE(фильтр!I1047, "про,", "")</f>
        <v>згода, на, , продовження, договору, оренди</v>
      </c>
      <c r="I1058" s="1" t="s">
        <v>15</v>
      </c>
      <c r="J1058" s="47" t="s">
        <v>124</v>
      </c>
      <c r="K1058" s="98" t="str">
        <f t="shared" si="281"/>
        <v>Департамент АПР Сумської ОДА</v>
      </c>
      <c r="L1058" s="99">
        <f t="shared" si="282"/>
        <v>44380</v>
      </c>
      <c r="M1058" s="100"/>
      <c r="N1058" s="4" t="s">
        <v>20</v>
      </c>
      <c r="O1058" s="4" t="s">
        <v>20</v>
      </c>
    </row>
    <row r="1059" spans="1:15" ht="45" x14ac:dyDescent="0.25">
      <c r="A1059" s="55" t="s">
        <v>21</v>
      </c>
      <c r="B1059" s="24" t="s">
        <v>1079</v>
      </c>
      <c r="C1059" s="93">
        <f t="shared" si="279"/>
        <v>1032</v>
      </c>
      <c r="D1059" s="65" t="s">
        <v>1417</v>
      </c>
      <c r="E1059" s="56" t="s">
        <v>1864</v>
      </c>
      <c r="F1059" s="17">
        <v>44379</v>
      </c>
      <c r="G1059" s="96" t="str">
        <f t="shared" si="280"/>
        <v>01-17/1032</v>
      </c>
      <c r="H1059" s="97" t="str">
        <f>SUBSTITUTE(фильтр!I1048, "про,", "")</f>
        <v>згода, на, , продовження, договору, оренди</v>
      </c>
      <c r="I1059" s="1" t="s">
        <v>15</v>
      </c>
      <c r="J1059" s="47" t="s">
        <v>124</v>
      </c>
      <c r="K1059" s="98" t="str">
        <f t="shared" si="281"/>
        <v>Департамент АПР Сумської ОДА</v>
      </c>
      <c r="L1059" s="99">
        <f t="shared" si="282"/>
        <v>44380</v>
      </c>
      <c r="M1059" s="100"/>
      <c r="N1059" s="4" t="s">
        <v>20</v>
      </c>
      <c r="O1059" s="4" t="s">
        <v>20</v>
      </c>
    </row>
    <row r="1060" spans="1:15" ht="60" x14ac:dyDescent="0.25">
      <c r="A1060" s="55" t="s">
        <v>123</v>
      </c>
      <c r="B1060" s="24" t="s">
        <v>955</v>
      </c>
      <c r="C1060" s="93">
        <f t="shared" si="279"/>
        <v>1033</v>
      </c>
      <c r="D1060" s="65" t="s">
        <v>1417</v>
      </c>
      <c r="E1060" s="56" t="s">
        <v>1865</v>
      </c>
      <c r="F1060" s="17">
        <v>44380</v>
      </c>
      <c r="G1060" s="96" t="str">
        <f t="shared" si="280"/>
        <v>01-13/1033</v>
      </c>
      <c r="H1060" s="97" t="str">
        <f>SUBSTITUTE(фильтр!I1049, "про,", "")</f>
        <v>на, , виконання, протокольного, доручення, , №23, 01.04.2019</v>
      </c>
      <c r="I1060" s="1" t="s">
        <v>15</v>
      </c>
      <c r="J1060" s="47" t="s">
        <v>124</v>
      </c>
      <c r="K1060" s="98" t="str">
        <f t="shared" si="281"/>
        <v>Департамент АПР Сумської ОДА</v>
      </c>
      <c r="L1060" s="99">
        <f t="shared" si="282"/>
        <v>44381</v>
      </c>
      <c r="M1060" s="100"/>
      <c r="N1060" s="4" t="s">
        <v>20</v>
      </c>
      <c r="O1060" s="4" t="s">
        <v>20</v>
      </c>
    </row>
    <row r="1061" spans="1:15" ht="30" x14ac:dyDescent="0.25">
      <c r="A1061" s="55" t="s">
        <v>1186</v>
      </c>
      <c r="B1061" s="24" t="s">
        <v>956</v>
      </c>
      <c r="C1061" s="93">
        <f t="shared" ref="C1061:C1124" si="283">C1060+1</f>
        <v>1034</v>
      </c>
      <c r="D1061" s="65" t="s">
        <v>1417</v>
      </c>
      <c r="E1061" s="56" t="s">
        <v>1584</v>
      </c>
      <c r="F1061" s="17">
        <v>44380</v>
      </c>
      <c r="G1061" s="96" t="str">
        <f t="shared" ref="G1061:G1124" si="284">(A1061&amp;"/"&amp;B1061)</f>
        <v>01-11/1034</v>
      </c>
      <c r="H1061" s="97" t="str">
        <f>SUBSTITUTE(фильтр!I1050, "про,", "")</f>
        <v xml:space="preserve"> надання, фінансової, , підтримки</v>
      </c>
      <c r="I1061" s="1" t="s">
        <v>15</v>
      </c>
      <c r="J1061" s="47" t="s">
        <v>124</v>
      </c>
      <c r="K1061" s="98" t="str">
        <f t="shared" ref="K1061:K1124" si="285">J1061</f>
        <v>Департамент АПР Сумської ОДА</v>
      </c>
      <c r="L1061" s="99">
        <f t="shared" ref="L1061:L1124" si="286">F1061+1</f>
        <v>44381</v>
      </c>
      <c r="M1061" s="100"/>
      <c r="N1061" s="4" t="s">
        <v>20</v>
      </c>
      <c r="O1061" s="4" t="s">
        <v>20</v>
      </c>
    </row>
    <row r="1062" spans="1:15" ht="30" x14ac:dyDescent="0.25">
      <c r="A1062" s="55" t="s">
        <v>1186</v>
      </c>
      <c r="B1062" s="24" t="s">
        <v>957</v>
      </c>
      <c r="C1062" s="93">
        <f t="shared" si="283"/>
        <v>1035</v>
      </c>
      <c r="D1062" s="65" t="s">
        <v>1417</v>
      </c>
      <c r="E1062" s="56" t="s">
        <v>1674</v>
      </c>
      <c r="F1062" s="17">
        <v>44380</v>
      </c>
      <c r="G1062" s="96" t="str">
        <f t="shared" si="284"/>
        <v>01-11/1035</v>
      </c>
      <c r="H1062" s="97" t="str">
        <f>SUBSTITUTE(фильтр!I1051, "про,", "")</f>
        <v>роботи, конкурсних, комісій</v>
      </c>
      <c r="I1062" s="1" t="s">
        <v>15</v>
      </c>
      <c r="J1062" s="47" t="s">
        <v>124</v>
      </c>
      <c r="K1062" s="98" t="str">
        <f t="shared" si="285"/>
        <v>Департамент АПР Сумської ОДА</v>
      </c>
      <c r="L1062" s="99">
        <f t="shared" si="286"/>
        <v>44381</v>
      </c>
      <c r="M1062" s="100"/>
      <c r="N1062" s="4" t="s">
        <v>20</v>
      </c>
      <c r="O1062" s="4" t="s">
        <v>20</v>
      </c>
    </row>
    <row r="1063" spans="1:15" ht="30" x14ac:dyDescent="0.25">
      <c r="A1063" s="55" t="s">
        <v>1186</v>
      </c>
      <c r="B1063" s="24" t="s">
        <v>958</v>
      </c>
      <c r="C1063" s="93">
        <f t="shared" si="283"/>
        <v>1036</v>
      </c>
      <c r="D1063" s="65" t="s">
        <v>1417</v>
      </c>
      <c r="E1063" s="56" t="s">
        <v>1866</v>
      </c>
      <c r="F1063" s="17">
        <v>44380</v>
      </c>
      <c r="G1063" s="96" t="str">
        <f t="shared" si="284"/>
        <v>01-11/1036</v>
      </c>
      <c r="H1063" s="97" t="str">
        <f>SUBSTITUTE(фильтр!I1052, "про,", "")</f>
        <v xml:space="preserve"> легалізацію, заробітної, плати</v>
      </c>
      <c r="I1063" s="1" t="s">
        <v>15</v>
      </c>
      <c r="J1063" s="47" t="s">
        <v>124</v>
      </c>
      <c r="K1063" s="98" t="str">
        <f t="shared" si="285"/>
        <v>Департамент АПР Сумської ОДА</v>
      </c>
      <c r="L1063" s="99">
        <f t="shared" si="286"/>
        <v>44381</v>
      </c>
      <c r="M1063" s="100"/>
      <c r="N1063" s="4" t="s">
        <v>20</v>
      </c>
      <c r="O1063" s="4" t="s">
        <v>20</v>
      </c>
    </row>
    <row r="1064" spans="1:15" ht="30" x14ac:dyDescent="0.25">
      <c r="A1064" s="55" t="s">
        <v>23</v>
      </c>
      <c r="B1064" s="24" t="s">
        <v>959</v>
      </c>
      <c r="C1064" s="93">
        <f t="shared" si="283"/>
        <v>1037</v>
      </c>
      <c r="D1064" s="65" t="s">
        <v>1417</v>
      </c>
      <c r="E1064" s="56" t="s">
        <v>1867</v>
      </c>
      <c r="F1064" s="17">
        <v>44380</v>
      </c>
      <c r="G1064" s="96" t="str">
        <f t="shared" si="284"/>
        <v>01-16/1037</v>
      </c>
      <c r="H1064" s="97" t="str">
        <f>SUBSTITUTE(фильтр!I1053, "про,", "")</f>
        <v xml:space="preserve"> рецензуваня</v>
      </c>
      <c r="I1064" s="1" t="s">
        <v>15</v>
      </c>
      <c r="J1064" s="47" t="s">
        <v>124</v>
      </c>
      <c r="K1064" s="98" t="str">
        <f t="shared" si="285"/>
        <v>Департамент АПР Сумської ОДА</v>
      </c>
      <c r="L1064" s="99">
        <f t="shared" si="286"/>
        <v>44381</v>
      </c>
      <c r="M1064" s="100"/>
      <c r="N1064" s="4" t="s">
        <v>20</v>
      </c>
      <c r="O1064" s="4" t="s">
        <v>20</v>
      </c>
    </row>
    <row r="1065" spans="1:15" ht="30" x14ac:dyDescent="0.25">
      <c r="A1065" s="55" t="s">
        <v>23</v>
      </c>
      <c r="B1065" s="24" t="s">
        <v>960</v>
      </c>
      <c r="C1065" s="93">
        <f t="shared" si="283"/>
        <v>1038</v>
      </c>
      <c r="D1065" s="65" t="s">
        <v>1417</v>
      </c>
      <c r="E1065" s="56" t="s">
        <v>1868</v>
      </c>
      <c r="F1065" s="17">
        <v>44380</v>
      </c>
      <c r="G1065" s="96" t="str">
        <f t="shared" si="284"/>
        <v>01-16/1038</v>
      </c>
      <c r="H1065" s="97" t="str">
        <f>SUBSTITUTE(фильтр!I1054, "про,", "")</f>
        <v xml:space="preserve"> заходи,, наданих, комітетом, ООН</v>
      </c>
      <c r="I1065" s="1" t="s">
        <v>15</v>
      </c>
      <c r="J1065" s="47" t="s">
        <v>124</v>
      </c>
      <c r="K1065" s="98" t="str">
        <f t="shared" si="285"/>
        <v>Департамент АПР Сумської ОДА</v>
      </c>
      <c r="L1065" s="99">
        <f t="shared" si="286"/>
        <v>44381</v>
      </c>
      <c r="M1065" s="100"/>
      <c r="N1065" s="4" t="s">
        <v>20</v>
      </c>
      <c r="O1065" s="4" t="s">
        <v>20</v>
      </c>
    </row>
    <row r="1066" spans="1:15" ht="30" x14ac:dyDescent="0.25">
      <c r="A1066" s="55" t="s">
        <v>287</v>
      </c>
      <c r="B1066" s="24" t="s">
        <v>961</v>
      </c>
      <c r="C1066" s="93">
        <f t="shared" si="283"/>
        <v>1039</v>
      </c>
      <c r="D1066" s="65" t="s">
        <v>1417</v>
      </c>
      <c r="E1066" s="56" t="s">
        <v>1869</v>
      </c>
      <c r="F1066" s="17">
        <v>44380</v>
      </c>
      <c r="G1066" s="96" t="str">
        <f t="shared" si="284"/>
        <v>01-15/1039</v>
      </c>
      <c r="H1066" s="97" t="str">
        <f>SUBSTITUTE(фильтр!I1055, "про,", "")</f>
        <v xml:space="preserve"> надання, інформації, ф.№24, с/г</v>
      </c>
      <c r="I1066" s="1" t="s">
        <v>15</v>
      </c>
      <c r="J1066" s="47" t="s">
        <v>124</v>
      </c>
      <c r="K1066" s="98" t="str">
        <f t="shared" si="285"/>
        <v>Департамент АПР Сумської ОДА</v>
      </c>
      <c r="L1066" s="99">
        <f t="shared" si="286"/>
        <v>44381</v>
      </c>
      <c r="M1066" s="100"/>
      <c r="N1066" s="4" t="s">
        <v>20</v>
      </c>
      <c r="O1066" s="4" t="s">
        <v>20</v>
      </c>
    </row>
    <row r="1067" spans="1:15" ht="45" x14ac:dyDescent="0.25">
      <c r="A1067" s="55" t="s">
        <v>123</v>
      </c>
      <c r="B1067" s="24" t="s">
        <v>962</v>
      </c>
      <c r="C1067" s="93">
        <f t="shared" si="283"/>
        <v>1040</v>
      </c>
      <c r="D1067" s="65" t="s">
        <v>1417</v>
      </c>
      <c r="E1067" s="56" t="s">
        <v>1870</v>
      </c>
      <c r="F1067" s="17">
        <v>44380</v>
      </c>
      <c r="G1067" s="96" t="str">
        <f t="shared" si="284"/>
        <v>01-13/1040</v>
      </c>
      <c r="H1067" s="97" t="str">
        <f>SUBSTITUTE(фильтр!I1056, "про,", "")</f>
        <v>звіт, публічної, інформації-накопичувальний</v>
      </c>
      <c r="I1067" s="1" t="s">
        <v>15</v>
      </c>
      <c r="J1067" s="47" t="s">
        <v>124</v>
      </c>
      <c r="K1067" s="98" t="str">
        <f t="shared" si="285"/>
        <v>Департамент АПР Сумської ОДА</v>
      </c>
      <c r="L1067" s="99">
        <f t="shared" si="286"/>
        <v>44381</v>
      </c>
      <c r="M1067" s="100"/>
      <c r="N1067" s="4" t="s">
        <v>20</v>
      </c>
      <c r="O1067" s="4" t="s">
        <v>20</v>
      </c>
    </row>
    <row r="1068" spans="1:15" ht="45" x14ac:dyDescent="0.25">
      <c r="A1068" s="55" t="s">
        <v>23</v>
      </c>
      <c r="B1068" s="24" t="s">
        <v>963</v>
      </c>
      <c r="C1068" s="93">
        <f t="shared" si="283"/>
        <v>1041</v>
      </c>
      <c r="D1068" s="65" t="s">
        <v>1417</v>
      </c>
      <c r="E1068" s="56" t="s">
        <v>1871</v>
      </c>
      <c r="F1068" s="17">
        <v>44380</v>
      </c>
      <c r="G1068" s="96" t="str">
        <f t="shared" si="284"/>
        <v>01-16/1041</v>
      </c>
      <c r="H1068" s="97" t="str">
        <f>SUBSTITUTE(фильтр!I1057, "про,", "")</f>
        <v xml:space="preserve"> виконання, розпорядження, №42-ОД</v>
      </c>
      <c r="I1068" s="1" t="s">
        <v>15</v>
      </c>
      <c r="J1068" s="47" t="s">
        <v>124</v>
      </c>
      <c r="K1068" s="98" t="str">
        <f t="shared" si="285"/>
        <v>Департамент АПР Сумської ОДА</v>
      </c>
      <c r="L1068" s="99">
        <f t="shared" si="286"/>
        <v>44381</v>
      </c>
      <c r="M1068" s="100"/>
      <c r="N1068" s="4" t="s">
        <v>20</v>
      </c>
      <c r="O1068" s="4" t="s">
        <v>20</v>
      </c>
    </row>
    <row r="1069" spans="1:15" ht="45" x14ac:dyDescent="0.25">
      <c r="A1069" s="55" t="s">
        <v>123</v>
      </c>
      <c r="B1069" s="24" t="s">
        <v>964</v>
      </c>
      <c r="C1069" s="93">
        <f t="shared" si="283"/>
        <v>1042</v>
      </c>
      <c r="D1069" s="65" t="s">
        <v>1417</v>
      </c>
      <c r="E1069" s="56" t="s">
        <v>1872</v>
      </c>
      <c r="F1069" s="17">
        <v>44380</v>
      </c>
      <c r="G1069" s="96" t="str">
        <f t="shared" si="284"/>
        <v>01-13/1042</v>
      </c>
      <c r="H1069" s="97" t="str">
        <f>SUBSTITUTE(фильтр!I1058, "про,", "")</f>
        <v>Звіт, результатами, гпромадського, обговорення</v>
      </c>
      <c r="I1069" s="1" t="s">
        <v>15</v>
      </c>
      <c r="J1069" s="47" t="s">
        <v>124</v>
      </c>
      <c r="K1069" s="98" t="str">
        <f t="shared" si="285"/>
        <v>Департамент АПР Сумської ОДА</v>
      </c>
      <c r="L1069" s="99">
        <f t="shared" si="286"/>
        <v>44381</v>
      </c>
      <c r="M1069" s="100"/>
      <c r="N1069" s="4" t="s">
        <v>20</v>
      </c>
      <c r="O1069" s="4" t="s">
        <v>20</v>
      </c>
    </row>
    <row r="1070" spans="1:15" ht="30" x14ac:dyDescent="0.25">
      <c r="A1070" s="55" t="s">
        <v>24</v>
      </c>
      <c r="B1070" s="24" t="s">
        <v>965</v>
      </c>
      <c r="C1070" s="93">
        <f t="shared" si="283"/>
        <v>1043</v>
      </c>
      <c r="D1070" s="65" t="s">
        <v>1417</v>
      </c>
      <c r="E1070" s="56" t="s">
        <v>1419</v>
      </c>
      <c r="F1070" s="17">
        <v>44380</v>
      </c>
      <c r="G1070" s="96" t="str">
        <f t="shared" si="284"/>
        <v>01-19/1043</v>
      </c>
      <c r="H1070" s="97" t="str">
        <f>SUBSTITUTE(фильтр!I1059, "про,", "")</f>
        <v>відповідь, на, запит</v>
      </c>
      <c r="I1070" s="1" t="s">
        <v>15</v>
      </c>
      <c r="J1070" s="47" t="s">
        <v>124</v>
      </c>
      <c r="K1070" s="98" t="str">
        <f t="shared" si="285"/>
        <v>Департамент АПР Сумської ОДА</v>
      </c>
      <c r="L1070" s="99">
        <f t="shared" si="286"/>
        <v>44381</v>
      </c>
      <c r="M1070" s="100"/>
      <c r="N1070" s="4" t="s">
        <v>20</v>
      </c>
      <c r="O1070" s="4" t="s">
        <v>20</v>
      </c>
    </row>
    <row r="1071" spans="1:15" ht="30" x14ac:dyDescent="0.25">
      <c r="A1071" s="55" t="s">
        <v>24</v>
      </c>
      <c r="B1071" s="24" t="s">
        <v>966</v>
      </c>
      <c r="C1071" s="93">
        <f t="shared" si="283"/>
        <v>1044</v>
      </c>
      <c r="D1071" s="65" t="s">
        <v>1417</v>
      </c>
      <c r="E1071" s="56" t="s">
        <v>1419</v>
      </c>
      <c r="F1071" s="17">
        <v>44380</v>
      </c>
      <c r="G1071" s="96" t="str">
        <f t="shared" si="284"/>
        <v>01-19/1044</v>
      </c>
      <c r="H1071" s="97" t="str">
        <f>SUBSTITUTE(фильтр!I1060, "про,", "")</f>
        <v>відповідь, на, запит</v>
      </c>
      <c r="I1071" s="1" t="s">
        <v>15</v>
      </c>
      <c r="J1071" s="47" t="s">
        <v>124</v>
      </c>
      <c r="K1071" s="98" t="str">
        <f t="shared" si="285"/>
        <v>Департамент АПР Сумської ОДА</v>
      </c>
      <c r="L1071" s="99">
        <f t="shared" si="286"/>
        <v>44381</v>
      </c>
      <c r="M1071" s="100"/>
      <c r="N1071" s="4" t="s">
        <v>20</v>
      </c>
      <c r="O1071" s="4" t="s">
        <v>20</v>
      </c>
    </row>
    <row r="1072" spans="1:15" ht="30" x14ac:dyDescent="0.25">
      <c r="A1072" s="55" t="s">
        <v>23</v>
      </c>
      <c r="B1072" s="24" t="s">
        <v>967</v>
      </c>
      <c r="C1072" s="93">
        <f t="shared" si="283"/>
        <v>1045</v>
      </c>
      <c r="D1072" s="65" t="s">
        <v>1417</v>
      </c>
      <c r="E1072" s="56" t="s">
        <v>1688</v>
      </c>
      <c r="F1072" s="17">
        <v>44380</v>
      </c>
      <c r="G1072" s="96" t="str">
        <f t="shared" si="284"/>
        <v>01-16/1045</v>
      </c>
      <c r="H1072" s="97" t="str">
        <f>SUBSTITUTE(фильтр!I1061, "про,", "")</f>
        <v xml:space="preserve"> перелік, прийнятих, , актів</v>
      </c>
      <c r="I1072" s="1" t="s">
        <v>15</v>
      </c>
      <c r="J1072" s="47" t="s">
        <v>124</v>
      </c>
      <c r="K1072" s="98" t="str">
        <f t="shared" si="285"/>
        <v>Департамент АПР Сумської ОДА</v>
      </c>
      <c r="L1072" s="99">
        <f t="shared" si="286"/>
        <v>44381</v>
      </c>
      <c r="M1072" s="100"/>
      <c r="N1072" s="4" t="s">
        <v>20</v>
      </c>
      <c r="O1072" s="4" t="s">
        <v>20</v>
      </c>
    </row>
    <row r="1073" spans="1:15" ht="30" x14ac:dyDescent="0.25">
      <c r="A1073" s="55" t="s">
        <v>23</v>
      </c>
      <c r="B1073" s="24" t="s">
        <v>968</v>
      </c>
      <c r="C1073" s="93">
        <f t="shared" si="283"/>
        <v>1046</v>
      </c>
      <c r="D1073" s="65" t="s">
        <v>1417</v>
      </c>
      <c r="E1073" s="56" t="s">
        <v>1873</v>
      </c>
      <c r="F1073" s="95">
        <v>43650</v>
      </c>
      <c r="G1073" s="96" t="str">
        <f t="shared" si="284"/>
        <v>01-16/1046</v>
      </c>
      <c r="H1073" s="97" t="str">
        <f>SUBSTITUTE(фильтр!I1062, "про,", "")</f>
        <v>згода, на, продовження, , оренди</v>
      </c>
      <c r="I1073" s="1" t="s">
        <v>15</v>
      </c>
      <c r="J1073" s="47" t="s">
        <v>124</v>
      </c>
      <c r="K1073" s="98" t="str">
        <f t="shared" si="285"/>
        <v>Департамент АПР Сумської ОДА</v>
      </c>
      <c r="L1073" s="99">
        <f t="shared" si="286"/>
        <v>43651</v>
      </c>
      <c r="M1073" s="100"/>
      <c r="N1073" s="4" t="s">
        <v>20</v>
      </c>
      <c r="O1073" s="4" t="s">
        <v>20</v>
      </c>
    </row>
    <row r="1074" spans="1:15" ht="30" x14ac:dyDescent="0.25">
      <c r="A1074" s="55" t="s">
        <v>23</v>
      </c>
      <c r="B1074" s="24" t="s">
        <v>969</v>
      </c>
      <c r="C1074" s="93">
        <f t="shared" si="283"/>
        <v>1047</v>
      </c>
      <c r="D1074" s="65" t="s">
        <v>1417</v>
      </c>
      <c r="E1074" s="56" t="s">
        <v>1873</v>
      </c>
      <c r="F1074" s="95">
        <v>43650</v>
      </c>
      <c r="G1074" s="96" t="str">
        <f t="shared" si="284"/>
        <v>01-16/1047</v>
      </c>
      <c r="H1074" s="97" t="str">
        <f>SUBSTITUTE(фильтр!I1063, "про,", "")</f>
        <v>згода, на, продовження, , оренди</v>
      </c>
      <c r="I1074" s="1" t="s">
        <v>15</v>
      </c>
      <c r="J1074" s="47" t="s">
        <v>124</v>
      </c>
      <c r="K1074" s="98" t="str">
        <f t="shared" si="285"/>
        <v>Департамент АПР Сумської ОДА</v>
      </c>
      <c r="L1074" s="99">
        <f t="shared" si="286"/>
        <v>43651</v>
      </c>
      <c r="M1074" s="100"/>
      <c r="N1074" s="4" t="s">
        <v>20</v>
      </c>
      <c r="O1074" s="4" t="s">
        <v>20</v>
      </c>
    </row>
    <row r="1075" spans="1:15" ht="30" x14ac:dyDescent="0.25">
      <c r="A1075" s="55" t="s">
        <v>23</v>
      </c>
      <c r="B1075" s="24" t="s">
        <v>970</v>
      </c>
      <c r="C1075" s="93">
        <f t="shared" si="283"/>
        <v>1048</v>
      </c>
      <c r="D1075" s="65" t="s">
        <v>1417</v>
      </c>
      <c r="E1075" s="56" t="s">
        <v>1874</v>
      </c>
      <c r="F1075" s="95">
        <v>43650</v>
      </c>
      <c r="G1075" s="96" t="str">
        <f t="shared" si="284"/>
        <v>01-16/1048</v>
      </c>
      <c r="H1075" s="97" t="str">
        <f>SUBSTITUTE(фильтр!I1064, "про,", "")</f>
        <v xml:space="preserve"> надання, акту, на, рецензування</v>
      </c>
      <c r="I1075" s="1" t="s">
        <v>15</v>
      </c>
      <c r="J1075" s="47" t="s">
        <v>124</v>
      </c>
      <c r="K1075" s="98" t="str">
        <f t="shared" si="285"/>
        <v>Департамент АПР Сумської ОДА</v>
      </c>
      <c r="L1075" s="99">
        <f t="shared" si="286"/>
        <v>43651</v>
      </c>
      <c r="M1075" s="100"/>
      <c r="N1075" s="4" t="s">
        <v>20</v>
      </c>
      <c r="O1075" s="4" t="s">
        <v>20</v>
      </c>
    </row>
    <row r="1076" spans="1:15" ht="30" x14ac:dyDescent="0.25">
      <c r="A1076" s="55" t="s">
        <v>122</v>
      </c>
      <c r="B1076" s="24" t="s">
        <v>971</v>
      </c>
      <c r="C1076" s="93">
        <f t="shared" si="283"/>
        <v>1049</v>
      </c>
      <c r="D1076" s="65" t="s">
        <v>1417</v>
      </c>
      <c r="E1076" s="56" t="s">
        <v>1288</v>
      </c>
      <c r="F1076" s="95">
        <v>43650</v>
      </c>
      <c r="G1076" s="96" t="str">
        <f t="shared" si="284"/>
        <v>01-18/1049</v>
      </c>
      <c r="H1076" s="97" t="str">
        <f>SUBSTITUTE(фильтр!I1065, "про,", "")</f>
        <v>довідка,  заробітну, плату</v>
      </c>
      <c r="I1076" s="1" t="s">
        <v>15</v>
      </c>
      <c r="J1076" s="47" t="s">
        <v>124</v>
      </c>
      <c r="K1076" s="98" t="str">
        <f t="shared" si="285"/>
        <v>Департамент АПР Сумської ОДА</v>
      </c>
      <c r="L1076" s="99">
        <f t="shared" si="286"/>
        <v>43651</v>
      </c>
      <c r="M1076" s="100"/>
      <c r="N1076" s="4" t="s">
        <v>20</v>
      </c>
      <c r="O1076" s="4" t="s">
        <v>20</v>
      </c>
    </row>
    <row r="1077" spans="1:15" ht="45" x14ac:dyDescent="0.25">
      <c r="A1077" s="55" t="s">
        <v>123</v>
      </c>
      <c r="B1077" s="24" t="s">
        <v>972</v>
      </c>
      <c r="C1077" s="93">
        <f t="shared" si="283"/>
        <v>1050</v>
      </c>
      <c r="D1077" s="65" t="s">
        <v>1417</v>
      </c>
      <c r="E1077" s="56" t="s">
        <v>1875</v>
      </c>
      <c r="F1077" s="95">
        <v>43650</v>
      </c>
      <c r="G1077" s="96" t="str">
        <f t="shared" si="284"/>
        <v>01-13/1050</v>
      </c>
      <c r="H1077" s="97" t="str">
        <f>SUBSTITUTE(фильтр!I1066, "про,", "")</f>
        <v xml:space="preserve"> надання, інформаційно-аналітичної, довідки</v>
      </c>
      <c r="I1077" s="1" t="s">
        <v>15</v>
      </c>
      <c r="J1077" s="47" t="s">
        <v>124</v>
      </c>
      <c r="K1077" s="98" t="str">
        <f t="shared" si="285"/>
        <v>Департамент АПР Сумської ОДА</v>
      </c>
      <c r="L1077" s="99">
        <f t="shared" si="286"/>
        <v>43651</v>
      </c>
      <c r="M1077" s="100"/>
      <c r="N1077" s="4" t="s">
        <v>20</v>
      </c>
      <c r="O1077" s="4" t="s">
        <v>20</v>
      </c>
    </row>
    <row r="1078" spans="1:15" ht="375" x14ac:dyDescent="0.25">
      <c r="A1078" s="55" t="s">
        <v>123</v>
      </c>
      <c r="B1078" s="24" t="s">
        <v>973</v>
      </c>
      <c r="C1078" s="93">
        <f t="shared" si="283"/>
        <v>1051</v>
      </c>
      <c r="D1078" s="65" t="s">
        <v>1417</v>
      </c>
      <c r="E1078" s="56" t="s">
        <v>1876</v>
      </c>
      <c r="F1078" s="95">
        <v>43650</v>
      </c>
      <c r="G1078" s="96" t="str">
        <f t="shared" si="284"/>
        <v>01-13/1051</v>
      </c>
      <c r="H1078" s="97" t="str">
        <f>SUBSTITUTE(фильтр!I1067, "про,",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I1078" s="1" t="s">
        <v>15</v>
      </c>
      <c r="J1078" s="47" t="s">
        <v>124</v>
      </c>
      <c r="K1078" s="98" t="str">
        <f t="shared" si="285"/>
        <v>Департамент АПР Сумської ОДА</v>
      </c>
      <c r="L1078" s="99">
        <f t="shared" si="286"/>
        <v>43651</v>
      </c>
      <c r="M1078" s="100"/>
      <c r="N1078" s="4" t="s">
        <v>20</v>
      </c>
      <c r="O1078" s="4" t="s">
        <v>20</v>
      </c>
    </row>
    <row r="1079" spans="1:15" ht="30" x14ac:dyDescent="0.25">
      <c r="A1079" s="55" t="s">
        <v>1186</v>
      </c>
      <c r="B1079" s="24" t="s">
        <v>974</v>
      </c>
      <c r="C1079" s="93">
        <f t="shared" si="283"/>
        <v>1052</v>
      </c>
      <c r="D1079" s="65" t="s">
        <v>1417</v>
      </c>
      <c r="E1079" s="56" t="s">
        <v>1877</v>
      </c>
      <c r="F1079" s="95">
        <v>43650</v>
      </c>
      <c r="G1079" s="96" t="str">
        <f t="shared" si="284"/>
        <v>01-11/1052</v>
      </c>
      <c r="H1079" s="97" t="str">
        <f>SUBSTITUTE(фильтр!I1068, "про,", "")</f>
        <v xml:space="preserve"> надання, інформації, с/г, кооперативам</v>
      </c>
      <c r="I1079" s="1" t="s">
        <v>15</v>
      </c>
      <c r="J1079" s="47" t="s">
        <v>124</v>
      </c>
      <c r="K1079" s="98" t="str">
        <f t="shared" si="285"/>
        <v>Департамент АПР Сумської ОДА</v>
      </c>
      <c r="L1079" s="99">
        <f t="shared" si="286"/>
        <v>43651</v>
      </c>
      <c r="M1079" s="100"/>
      <c r="N1079" s="4" t="s">
        <v>20</v>
      </c>
      <c r="O1079" s="4" t="s">
        <v>20</v>
      </c>
    </row>
    <row r="1080" spans="1:15" ht="30" x14ac:dyDescent="0.25">
      <c r="A1080" s="55" t="s">
        <v>1186</v>
      </c>
      <c r="B1080" s="24" t="s">
        <v>975</v>
      </c>
      <c r="C1080" s="93">
        <f t="shared" si="283"/>
        <v>1053</v>
      </c>
      <c r="D1080" s="65" t="s">
        <v>1417</v>
      </c>
      <c r="E1080" s="56" t="s">
        <v>1878</v>
      </c>
      <c r="F1080" s="95">
        <v>43650</v>
      </c>
      <c r="G1080" s="96" t="str">
        <f t="shared" si="284"/>
        <v>01-11/1053</v>
      </c>
      <c r="H1080" s="97" t="str">
        <f>SUBSTITUTE(фильтр!I1069, "про,", "")</f>
        <v xml:space="preserve"> розвиток, сільського, зеленого, туризму</v>
      </c>
      <c r="I1080" s="1" t="s">
        <v>15</v>
      </c>
      <c r="J1080" s="47" t="s">
        <v>124</v>
      </c>
      <c r="K1080" s="98" t="str">
        <f t="shared" si="285"/>
        <v>Департамент АПР Сумської ОДА</v>
      </c>
      <c r="L1080" s="99">
        <f t="shared" si="286"/>
        <v>43651</v>
      </c>
      <c r="M1080" s="100"/>
      <c r="N1080" s="4" t="s">
        <v>20</v>
      </c>
      <c r="O1080" s="4" t="s">
        <v>20</v>
      </c>
    </row>
    <row r="1081" spans="1:15" ht="30" x14ac:dyDescent="0.25">
      <c r="A1081" s="55" t="s">
        <v>123</v>
      </c>
      <c r="B1081" s="24" t="s">
        <v>976</v>
      </c>
      <c r="C1081" s="93">
        <f t="shared" si="283"/>
        <v>1054</v>
      </c>
      <c r="D1081" s="65" t="s">
        <v>1417</v>
      </c>
      <c r="E1081" s="56" t="s">
        <v>1878</v>
      </c>
      <c r="F1081" s="95">
        <v>43650</v>
      </c>
      <c r="G1081" s="96" t="str">
        <f t="shared" si="284"/>
        <v>01-13/1054</v>
      </c>
      <c r="H1081" s="97" t="str">
        <f>SUBSTITUTE(фильтр!I1070, "про,", "")</f>
        <v xml:space="preserve"> розвиток, сільського, зеленого, туризму</v>
      </c>
      <c r="I1081" s="1" t="s">
        <v>15</v>
      </c>
      <c r="J1081" s="47" t="s">
        <v>124</v>
      </c>
      <c r="K1081" s="98" t="str">
        <f t="shared" si="285"/>
        <v>Департамент АПР Сумської ОДА</v>
      </c>
      <c r="L1081" s="99">
        <f t="shared" si="286"/>
        <v>43651</v>
      </c>
      <c r="M1081" s="100"/>
      <c r="N1081" s="4" t="s">
        <v>20</v>
      </c>
      <c r="O1081" s="4" t="s">
        <v>20</v>
      </c>
    </row>
    <row r="1082" spans="1:15" ht="30" x14ac:dyDescent="0.25">
      <c r="A1082" s="55" t="s">
        <v>287</v>
      </c>
      <c r="B1082" s="24" t="s">
        <v>977</v>
      </c>
      <c r="C1082" s="93">
        <f t="shared" si="283"/>
        <v>1055</v>
      </c>
      <c r="D1082" s="65" t="s">
        <v>1417</v>
      </c>
      <c r="E1082" s="56" t="s">
        <v>1375</v>
      </c>
      <c r="F1082" s="95">
        <v>43650</v>
      </c>
      <c r="G1082" s="96" t="str">
        <f t="shared" si="284"/>
        <v>01-15/1055</v>
      </c>
      <c r="H1082" s="97" t="str">
        <f>SUBSTITUTE(фильтр!I1071, "про,", "")</f>
        <v xml:space="preserve"> проведення, розрахунку, -прогнозу, </v>
      </c>
      <c r="I1082" s="1" t="s">
        <v>15</v>
      </c>
      <c r="J1082" s="47" t="s">
        <v>124</v>
      </c>
      <c r="K1082" s="98" t="str">
        <f t="shared" si="285"/>
        <v>Департамент АПР Сумської ОДА</v>
      </c>
      <c r="L1082" s="99">
        <f t="shared" si="286"/>
        <v>43651</v>
      </c>
      <c r="M1082" s="100"/>
      <c r="N1082" s="4" t="s">
        <v>20</v>
      </c>
      <c r="O1082" s="4" t="s">
        <v>20</v>
      </c>
    </row>
    <row r="1083" spans="1:15" ht="30" x14ac:dyDescent="0.25">
      <c r="A1083" s="55" t="s">
        <v>23</v>
      </c>
      <c r="B1083" s="24" t="s">
        <v>978</v>
      </c>
      <c r="C1083" s="93">
        <f t="shared" si="283"/>
        <v>1056</v>
      </c>
      <c r="D1083" s="65" t="s">
        <v>1417</v>
      </c>
      <c r="E1083" s="56" t="s">
        <v>1825</v>
      </c>
      <c r="F1083" s="95">
        <v>43650</v>
      </c>
      <c r="G1083" s="96" t="str">
        <f t="shared" si="284"/>
        <v>01-16/1056</v>
      </c>
      <c r="H1083" s="97" t="str">
        <f>SUBSTITUTE(фильтр!I1072, "про,", "")</f>
        <v xml:space="preserve"> виконання, плану, заходів</v>
      </c>
      <c r="I1083" s="1" t="s">
        <v>15</v>
      </c>
      <c r="J1083" s="47" t="s">
        <v>124</v>
      </c>
      <c r="K1083" s="98" t="str">
        <f t="shared" si="285"/>
        <v>Департамент АПР Сумської ОДА</v>
      </c>
      <c r="L1083" s="99">
        <f t="shared" si="286"/>
        <v>43651</v>
      </c>
      <c r="M1083" s="100"/>
      <c r="N1083" s="4" t="s">
        <v>20</v>
      </c>
      <c r="O1083" s="4" t="s">
        <v>20</v>
      </c>
    </row>
    <row r="1084" spans="1:15" ht="30" x14ac:dyDescent="0.25">
      <c r="A1084" s="55" t="s">
        <v>123</v>
      </c>
      <c r="B1084" s="24" t="s">
        <v>979</v>
      </c>
      <c r="C1084" s="93">
        <f t="shared" si="283"/>
        <v>1057</v>
      </c>
      <c r="D1084" s="65" t="s">
        <v>1417</v>
      </c>
      <c r="E1084" s="56" t="s">
        <v>1879</v>
      </c>
      <c r="F1084" s="95">
        <v>43650</v>
      </c>
      <c r="G1084" s="96" t="str">
        <f t="shared" si="284"/>
        <v>01-13/1057</v>
      </c>
      <c r="H1084" s="97" t="str">
        <f>SUBSTITUTE(фильтр!I1073, "про,", "")</f>
        <v>Про, Програму, "Правопорядок"</v>
      </c>
      <c r="I1084" s="1" t="s">
        <v>15</v>
      </c>
      <c r="J1084" s="47" t="s">
        <v>124</v>
      </c>
      <c r="K1084" s="98" t="str">
        <f t="shared" si="285"/>
        <v>Департамент АПР Сумської ОДА</v>
      </c>
      <c r="L1084" s="99">
        <f t="shared" si="286"/>
        <v>43651</v>
      </c>
      <c r="M1084" s="100"/>
      <c r="N1084" s="4" t="s">
        <v>20</v>
      </c>
      <c r="O1084" s="4" t="s">
        <v>20</v>
      </c>
    </row>
    <row r="1085" spans="1:15" ht="60" x14ac:dyDescent="0.25">
      <c r="A1085" s="55" t="s">
        <v>23</v>
      </c>
      <c r="B1085" s="24" t="s">
        <v>980</v>
      </c>
      <c r="C1085" s="93">
        <f t="shared" si="283"/>
        <v>1058</v>
      </c>
      <c r="D1085" s="65" t="s">
        <v>1417</v>
      </c>
      <c r="E1085" s="56" t="s">
        <v>1757</v>
      </c>
      <c r="F1085" s="95">
        <v>43650</v>
      </c>
      <c r="G1085" s="96" t="str">
        <f t="shared" si="284"/>
        <v>01-16/1058</v>
      </c>
      <c r="H1085" s="97" t="str">
        <f>SUBSTITUTE(фильтр!I1074, "про,", "")</f>
        <v xml:space="preserve"> перерахування, коштів, із, загального, бюджету, обласного, фонду</v>
      </c>
      <c r="I1085" s="1" t="s">
        <v>15</v>
      </c>
      <c r="J1085" s="47" t="s">
        <v>124</v>
      </c>
      <c r="K1085" s="98" t="str">
        <f t="shared" si="285"/>
        <v>Департамент АПР Сумської ОДА</v>
      </c>
      <c r="L1085" s="99">
        <f t="shared" si="286"/>
        <v>43651</v>
      </c>
      <c r="M1085" s="100"/>
      <c r="N1085" s="4" t="s">
        <v>20</v>
      </c>
      <c r="O1085" s="4" t="s">
        <v>20</v>
      </c>
    </row>
    <row r="1086" spans="1:15" ht="60" x14ac:dyDescent="0.25">
      <c r="A1086" s="55" t="s">
        <v>23</v>
      </c>
      <c r="B1086" s="24" t="s">
        <v>981</v>
      </c>
      <c r="C1086" s="93">
        <f t="shared" si="283"/>
        <v>1059</v>
      </c>
      <c r="D1086" s="65" t="s">
        <v>1417</v>
      </c>
      <c r="E1086" s="56" t="s">
        <v>1757</v>
      </c>
      <c r="F1086" s="95">
        <v>43650</v>
      </c>
      <c r="G1086" s="96" t="str">
        <f t="shared" si="284"/>
        <v>01-16/1059</v>
      </c>
      <c r="H1086" s="97" t="str">
        <f>SUBSTITUTE(фильтр!I1075, "про,", "")</f>
        <v xml:space="preserve"> перерахування, коштів, із, загального, бюджету, обласного, фонду</v>
      </c>
      <c r="I1086" s="1" t="s">
        <v>15</v>
      </c>
      <c r="J1086" s="47" t="s">
        <v>124</v>
      </c>
      <c r="K1086" s="98" t="str">
        <f t="shared" si="285"/>
        <v>Департамент АПР Сумської ОДА</v>
      </c>
      <c r="L1086" s="99">
        <f t="shared" si="286"/>
        <v>43651</v>
      </c>
      <c r="M1086" s="100"/>
      <c r="N1086" s="4" t="s">
        <v>20</v>
      </c>
      <c r="O1086" s="4" t="s">
        <v>20</v>
      </c>
    </row>
    <row r="1087" spans="1:15" ht="30" x14ac:dyDescent="0.25">
      <c r="A1087" s="55" t="s">
        <v>23</v>
      </c>
      <c r="B1087" s="24" t="s">
        <v>982</v>
      </c>
      <c r="C1087" s="93">
        <f t="shared" si="283"/>
        <v>1060</v>
      </c>
      <c r="D1087" s="65" t="s">
        <v>1417</v>
      </c>
      <c r="E1087" s="56" t="s">
        <v>1880</v>
      </c>
      <c r="F1087" s="95">
        <v>43650</v>
      </c>
      <c r="G1087" s="96" t="str">
        <f t="shared" si="284"/>
        <v>01-16/1060</v>
      </c>
      <c r="H1087" s="97" t="str">
        <f>SUBSTITUTE(фильтр!I1076, "про,", "")</f>
        <v xml:space="preserve"> допомогу, АТО</v>
      </c>
      <c r="I1087" s="1" t="s">
        <v>15</v>
      </c>
      <c r="J1087" s="47" t="s">
        <v>124</v>
      </c>
      <c r="K1087" s="98" t="str">
        <f t="shared" si="285"/>
        <v>Департамент АПР Сумської ОДА</v>
      </c>
      <c r="L1087" s="99">
        <f t="shared" si="286"/>
        <v>43651</v>
      </c>
      <c r="M1087" s="100"/>
      <c r="N1087" s="4" t="s">
        <v>20</v>
      </c>
      <c r="O1087" s="4" t="s">
        <v>20</v>
      </c>
    </row>
    <row r="1088" spans="1:15" ht="30" x14ac:dyDescent="0.25">
      <c r="A1088" s="55" t="s">
        <v>123</v>
      </c>
      <c r="B1088" s="24" t="s">
        <v>983</v>
      </c>
      <c r="C1088" s="93">
        <f t="shared" si="283"/>
        <v>1061</v>
      </c>
      <c r="D1088" s="65" t="s">
        <v>1417</v>
      </c>
      <c r="E1088" s="56" t="s">
        <v>1881</v>
      </c>
      <c r="F1088" s="95">
        <v>43651</v>
      </c>
      <c r="G1088" s="96" t="str">
        <f t="shared" si="284"/>
        <v>01-13/1061</v>
      </c>
      <c r="H1088" s="97" t="str">
        <f>SUBSTITUTE(фильтр!I1077, "про,", "")</f>
        <v xml:space="preserve"> виконання, проекту, "Я, маю, право"</v>
      </c>
      <c r="I1088" s="1" t="s">
        <v>15</v>
      </c>
      <c r="J1088" s="47" t="s">
        <v>124</v>
      </c>
      <c r="K1088" s="98" t="str">
        <f t="shared" si="285"/>
        <v>Департамент АПР Сумської ОДА</v>
      </c>
      <c r="L1088" s="99">
        <f t="shared" si="286"/>
        <v>43652</v>
      </c>
      <c r="M1088" s="100"/>
      <c r="N1088" s="4" t="s">
        <v>20</v>
      </c>
      <c r="O1088" s="4" t="s">
        <v>20</v>
      </c>
    </row>
    <row r="1089" spans="1:15" ht="30" x14ac:dyDescent="0.25">
      <c r="A1089" s="55" t="s">
        <v>23</v>
      </c>
      <c r="B1089" s="24" t="s">
        <v>984</v>
      </c>
      <c r="C1089" s="93">
        <f t="shared" si="283"/>
        <v>1062</v>
      </c>
      <c r="D1089" s="65" t="s">
        <v>1417</v>
      </c>
      <c r="E1089" s="56" t="s">
        <v>1882</v>
      </c>
      <c r="F1089" s="95">
        <v>43651</v>
      </c>
      <c r="G1089" s="96" t="str">
        <f t="shared" si="284"/>
        <v>01-16/1062</v>
      </c>
      <c r="H1089" s="97" t="str">
        <f>SUBSTITUTE(фильтр!I1078, "про,", "")</f>
        <v xml:space="preserve"> , надання, інформації, рейдерству</v>
      </c>
      <c r="I1089" s="1" t="s">
        <v>15</v>
      </c>
      <c r="J1089" s="47" t="s">
        <v>124</v>
      </c>
      <c r="K1089" s="98" t="str">
        <f t="shared" si="285"/>
        <v>Департамент АПР Сумської ОДА</v>
      </c>
      <c r="L1089" s="99">
        <f t="shared" si="286"/>
        <v>43652</v>
      </c>
      <c r="M1089" s="100"/>
      <c r="N1089" s="4" t="s">
        <v>20</v>
      </c>
      <c r="O1089" s="4" t="s">
        <v>20</v>
      </c>
    </row>
    <row r="1090" spans="1:15" ht="30" x14ac:dyDescent="0.25">
      <c r="A1090" s="55" t="s">
        <v>123</v>
      </c>
      <c r="B1090" s="24" t="s">
        <v>985</v>
      </c>
      <c r="C1090" s="93">
        <f t="shared" si="283"/>
        <v>1063</v>
      </c>
      <c r="D1090" s="65" t="s">
        <v>1417</v>
      </c>
      <c r="E1090" s="56" t="s">
        <v>1883</v>
      </c>
      <c r="F1090" s="95">
        <v>43651</v>
      </c>
      <c r="G1090" s="96" t="str">
        <f t="shared" si="284"/>
        <v>01-13/1063</v>
      </c>
      <c r="H1090" s="97" t="str">
        <f>SUBSTITUTE(фильтр!I1079, "про,", "")</f>
        <v xml:space="preserve"> надання, звіту, зверненню, громадян</v>
      </c>
      <c r="I1090" s="1" t="s">
        <v>15</v>
      </c>
      <c r="J1090" s="47" t="s">
        <v>124</v>
      </c>
      <c r="K1090" s="98" t="str">
        <f t="shared" si="285"/>
        <v>Департамент АПР Сумської ОДА</v>
      </c>
      <c r="L1090" s="99">
        <f t="shared" si="286"/>
        <v>43652</v>
      </c>
      <c r="M1090" s="100"/>
      <c r="N1090" s="4" t="s">
        <v>20</v>
      </c>
      <c r="O1090" s="4" t="s">
        <v>20</v>
      </c>
    </row>
    <row r="1091" spans="1:15" ht="45" x14ac:dyDescent="0.25">
      <c r="A1091" s="55" t="s">
        <v>123</v>
      </c>
      <c r="B1091" s="24" t="s">
        <v>986</v>
      </c>
      <c r="C1091" s="93">
        <f t="shared" si="283"/>
        <v>1064</v>
      </c>
      <c r="D1091" s="65" t="s">
        <v>1417</v>
      </c>
      <c r="E1091" s="56" t="s">
        <v>1884</v>
      </c>
      <c r="F1091" s="95">
        <v>43651</v>
      </c>
      <c r="G1091" s="96" t="str">
        <f t="shared" si="284"/>
        <v>01-13/1064</v>
      </c>
      <c r="H1091" s="97" t="str">
        <f>SUBSTITUTE(фильтр!I1080, "про,", "")</f>
        <v xml:space="preserve"> показники, ефективності, діяльності, РДА</v>
      </c>
      <c r="I1091" s="1" t="s">
        <v>15</v>
      </c>
      <c r="J1091" s="47" t="s">
        <v>124</v>
      </c>
      <c r="K1091" s="98" t="str">
        <f t="shared" si="285"/>
        <v>Департамент АПР Сумської ОДА</v>
      </c>
      <c r="L1091" s="99">
        <f t="shared" si="286"/>
        <v>43652</v>
      </c>
      <c r="M1091" s="100"/>
      <c r="N1091" s="4" t="s">
        <v>20</v>
      </c>
      <c r="O1091" s="4" t="s">
        <v>20</v>
      </c>
    </row>
    <row r="1092" spans="1:15" ht="45" x14ac:dyDescent="0.25">
      <c r="A1092" s="55" t="s">
        <v>23</v>
      </c>
      <c r="B1092" s="24" t="s">
        <v>987</v>
      </c>
      <c r="C1092" s="93">
        <f t="shared" si="283"/>
        <v>1065</v>
      </c>
      <c r="D1092" s="65" t="s">
        <v>1417</v>
      </c>
      <c r="E1092" s="56" t="s">
        <v>1885</v>
      </c>
      <c r="F1092" s="95">
        <v>43651</v>
      </c>
      <c r="G1092" s="96" t="str">
        <f t="shared" si="284"/>
        <v>01-16/1065</v>
      </c>
      <c r="H1092" s="97" t="str">
        <f>SUBSTITUTE(фильтр!I1081, "про,", "")</f>
        <v>на, виконання, розпорядження, №694-ОД</v>
      </c>
      <c r="I1092" s="1" t="s">
        <v>15</v>
      </c>
      <c r="J1092" s="47" t="s">
        <v>124</v>
      </c>
      <c r="K1092" s="98" t="str">
        <f t="shared" si="285"/>
        <v>Департамент АПР Сумської ОДА</v>
      </c>
      <c r="L1092" s="99">
        <f t="shared" si="286"/>
        <v>43652</v>
      </c>
      <c r="M1092" s="100"/>
      <c r="N1092" s="4" t="s">
        <v>20</v>
      </c>
      <c r="O1092" s="4" t="s">
        <v>20</v>
      </c>
    </row>
    <row r="1093" spans="1:15" ht="45" x14ac:dyDescent="0.25">
      <c r="A1093" s="55" t="s">
        <v>123</v>
      </c>
      <c r="B1093" s="24" t="s">
        <v>988</v>
      </c>
      <c r="C1093" s="93">
        <f t="shared" si="283"/>
        <v>1066</v>
      </c>
      <c r="D1093" s="65" t="s">
        <v>1417</v>
      </c>
      <c r="E1093" s="56" t="s">
        <v>1886</v>
      </c>
      <c r="F1093" s="95">
        <v>43651</v>
      </c>
      <c r="G1093" s="96" t="str">
        <f t="shared" si="284"/>
        <v>01-13/1066</v>
      </c>
      <c r="H1093" s="97" t="str">
        <f>SUBSTITUTE(фильтр!I1082, "про,", "")</f>
        <v xml:space="preserve"> надання, звіту, громадському, обговорюванню</v>
      </c>
      <c r="I1093" s="1" t="s">
        <v>15</v>
      </c>
      <c r="J1093" s="47" t="s">
        <v>124</v>
      </c>
      <c r="K1093" s="98" t="str">
        <f t="shared" si="285"/>
        <v>Департамент АПР Сумської ОДА</v>
      </c>
      <c r="L1093" s="99">
        <f t="shared" si="286"/>
        <v>43652</v>
      </c>
      <c r="M1093" s="100"/>
      <c r="N1093" s="4" t="s">
        <v>20</v>
      </c>
      <c r="O1093" s="4" t="s">
        <v>20</v>
      </c>
    </row>
    <row r="1094" spans="1:15" ht="30" x14ac:dyDescent="0.25">
      <c r="A1094" s="55" t="s">
        <v>287</v>
      </c>
      <c r="B1094" s="24" t="s">
        <v>989</v>
      </c>
      <c r="C1094" s="93">
        <f t="shared" si="283"/>
        <v>1067</v>
      </c>
      <c r="D1094" s="65" t="s">
        <v>1417</v>
      </c>
      <c r="E1094" s="56" t="s">
        <v>1887</v>
      </c>
      <c r="F1094" s="95">
        <v>43654</v>
      </c>
      <c r="G1094" s="96" t="str">
        <f t="shared" si="284"/>
        <v>01-15/1067</v>
      </c>
      <c r="H1094" s="97" t="str">
        <f>SUBSTITUTE(фильтр!I1083, "про,", "")</f>
        <v xml:space="preserve"> проведенн, дня, Поля</v>
      </c>
      <c r="I1094" s="1" t="s">
        <v>15</v>
      </c>
      <c r="J1094" s="47" t="s">
        <v>124</v>
      </c>
      <c r="K1094" s="98" t="str">
        <f t="shared" si="285"/>
        <v>Департамент АПР Сумської ОДА</v>
      </c>
      <c r="L1094" s="99">
        <f t="shared" si="286"/>
        <v>43655</v>
      </c>
      <c r="M1094" s="100"/>
      <c r="N1094" s="4" t="s">
        <v>20</v>
      </c>
      <c r="O1094" s="4" t="s">
        <v>20</v>
      </c>
    </row>
    <row r="1095" spans="1:15" ht="30" x14ac:dyDescent="0.25">
      <c r="A1095" s="55" t="s">
        <v>23</v>
      </c>
      <c r="B1095" s="24" t="s">
        <v>990</v>
      </c>
      <c r="C1095" s="93">
        <f t="shared" si="283"/>
        <v>1068</v>
      </c>
      <c r="D1095" s="65" t="s">
        <v>1417</v>
      </c>
      <c r="E1095" s="56" t="s">
        <v>1888</v>
      </c>
      <c r="F1095" s="95">
        <v>43654</v>
      </c>
      <c r="G1095" s="96" t="str">
        <f t="shared" si="284"/>
        <v>01-16/1068</v>
      </c>
      <c r="H1095" s="97" t="str">
        <f>SUBSTITUTE(фильтр!I1084, "про,", "")</f>
        <v xml:space="preserve"> надання, фінансового, звіту</v>
      </c>
      <c r="I1095" s="1" t="s">
        <v>15</v>
      </c>
      <c r="J1095" s="47" t="s">
        <v>124</v>
      </c>
      <c r="K1095" s="98" t="str">
        <f t="shared" si="285"/>
        <v>Департамент АПР Сумської ОДА</v>
      </c>
      <c r="L1095" s="99">
        <f t="shared" si="286"/>
        <v>43655</v>
      </c>
      <c r="M1095" s="100"/>
      <c r="N1095" s="4" t="s">
        <v>20</v>
      </c>
      <c r="O1095" s="4" t="s">
        <v>20</v>
      </c>
    </row>
    <row r="1096" spans="1:15" ht="30" x14ac:dyDescent="0.25">
      <c r="A1096" s="55" t="s">
        <v>123</v>
      </c>
      <c r="B1096" s="24" t="s">
        <v>991</v>
      </c>
      <c r="C1096" s="93">
        <f t="shared" si="283"/>
        <v>1069</v>
      </c>
      <c r="D1096" s="65" t="s">
        <v>1417</v>
      </c>
      <c r="E1096" s="56" t="s">
        <v>1534</v>
      </c>
      <c r="F1096" s="95">
        <v>43654</v>
      </c>
      <c r="G1096" s="96" t="str">
        <f t="shared" si="284"/>
        <v>01-13/1069</v>
      </c>
      <c r="H1096" s="97" t="str">
        <f>SUBSTITUTE(фильтр!I1085, "про,", "")</f>
        <v xml:space="preserve"> проведення, наради</v>
      </c>
      <c r="I1096" s="1" t="s">
        <v>15</v>
      </c>
      <c r="J1096" s="47" t="s">
        <v>124</v>
      </c>
      <c r="K1096" s="98" t="str">
        <f t="shared" si="285"/>
        <v>Департамент АПР Сумської ОДА</v>
      </c>
      <c r="L1096" s="99">
        <f t="shared" si="286"/>
        <v>43655</v>
      </c>
      <c r="M1096" s="100"/>
      <c r="N1096" s="4" t="s">
        <v>20</v>
      </c>
      <c r="O1096" s="4" t="s">
        <v>20</v>
      </c>
    </row>
    <row r="1097" spans="1:15" ht="30" x14ac:dyDescent="0.25">
      <c r="A1097" s="55" t="s">
        <v>122</v>
      </c>
      <c r="B1097" s="24" t="s">
        <v>992</v>
      </c>
      <c r="C1097" s="93">
        <f t="shared" si="283"/>
        <v>1070</v>
      </c>
      <c r="D1097" s="65" t="s">
        <v>1417</v>
      </c>
      <c r="E1097" s="56" t="s">
        <v>1889</v>
      </c>
      <c r="F1097" s="95">
        <v>43654</v>
      </c>
      <c r="G1097" s="96" t="str">
        <f t="shared" si="284"/>
        <v>01-18/1070</v>
      </c>
      <c r="H1097" s="97" t="str">
        <f>SUBSTITUTE(фильтр!I1086, "про,", "")</f>
        <v xml:space="preserve"> проведення, , семінару</v>
      </c>
      <c r="I1097" s="1" t="s">
        <v>15</v>
      </c>
      <c r="J1097" s="47" t="s">
        <v>124</v>
      </c>
      <c r="K1097" s="98" t="str">
        <f t="shared" si="285"/>
        <v>Департамент АПР Сумської ОДА</v>
      </c>
      <c r="L1097" s="99">
        <f t="shared" si="286"/>
        <v>43655</v>
      </c>
      <c r="M1097" s="100"/>
      <c r="N1097" s="4" t="s">
        <v>20</v>
      </c>
      <c r="O1097" s="4" t="s">
        <v>20</v>
      </c>
    </row>
    <row r="1098" spans="1:15" ht="30" x14ac:dyDescent="0.25">
      <c r="A1098" s="55" t="s">
        <v>23</v>
      </c>
      <c r="B1098" s="24" t="s">
        <v>993</v>
      </c>
      <c r="C1098" s="93">
        <f t="shared" si="283"/>
        <v>1071</v>
      </c>
      <c r="D1098" s="65" t="s">
        <v>1417</v>
      </c>
      <c r="E1098" s="56" t="s">
        <v>1428</v>
      </c>
      <c r="F1098" s="95">
        <v>43654</v>
      </c>
      <c r="G1098" s="96" t="str">
        <f t="shared" si="284"/>
        <v>01-16/1071</v>
      </c>
      <c r="H1098" s="97" t="str">
        <f>SUBSTITUTE(фильтр!I1087, "про,", "")</f>
        <v xml:space="preserve"> визначення, державних, інтересів</v>
      </c>
      <c r="I1098" s="1" t="s">
        <v>15</v>
      </c>
      <c r="J1098" s="47" t="s">
        <v>124</v>
      </c>
      <c r="K1098" s="98" t="str">
        <f t="shared" si="285"/>
        <v>Департамент АПР Сумської ОДА</v>
      </c>
      <c r="L1098" s="99">
        <f t="shared" si="286"/>
        <v>43655</v>
      </c>
      <c r="M1098" s="100"/>
      <c r="N1098" s="4" t="s">
        <v>20</v>
      </c>
      <c r="O1098" s="4" t="s">
        <v>20</v>
      </c>
    </row>
    <row r="1099" spans="1:15" ht="30" x14ac:dyDescent="0.25">
      <c r="A1099" s="55" t="s">
        <v>23</v>
      </c>
      <c r="B1099" s="24" t="s">
        <v>994</v>
      </c>
      <c r="C1099" s="93">
        <f t="shared" si="283"/>
        <v>1072</v>
      </c>
      <c r="D1099" s="65" t="s">
        <v>1417</v>
      </c>
      <c r="E1099" s="56" t="s">
        <v>1428</v>
      </c>
      <c r="F1099" s="95">
        <v>43654</v>
      </c>
      <c r="G1099" s="96" t="str">
        <f t="shared" si="284"/>
        <v>01-16/1072</v>
      </c>
      <c r="H1099" s="97" t="str">
        <f>SUBSTITUTE(фильтр!I1088, "про,", "")</f>
        <v xml:space="preserve"> визначення, державних, інтересів</v>
      </c>
      <c r="I1099" s="1" t="s">
        <v>15</v>
      </c>
      <c r="J1099" s="47" t="s">
        <v>124</v>
      </c>
      <c r="K1099" s="98" t="str">
        <f t="shared" si="285"/>
        <v>Департамент АПР Сумської ОДА</v>
      </c>
      <c r="L1099" s="99">
        <f t="shared" si="286"/>
        <v>43655</v>
      </c>
      <c r="M1099" s="100"/>
      <c r="N1099" s="4" t="s">
        <v>20</v>
      </c>
      <c r="O1099" s="4" t="s">
        <v>20</v>
      </c>
    </row>
    <row r="1100" spans="1:15" ht="30" x14ac:dyDescent="0.25">
      <c r="A1100" s="55" t="s">
        <v>23</v>
      </c>
      <c r="B1100" s="24" t="s">
        <v>995</v>
      </c>
      <c r="C1100" s="93">
        <f t="shared" si="283"/>
        <v>1073</v>
      </c>
      <c r="D1100" s="65" t="s">
        <v>1417</v>
      </c>
      <c r="E1100" s="56" t="s">
        <v>1890</v>
      </c>
      <c r="F1100" s="95">
        <v>43654</v>
      </c>
      <c r="G1100" s="96" t="str">
        <f t="shared" si="284"/>
        <v>01-16/1073</v>
      </c>
      <c r="H1100" s="97" t="str">
        <f>SUBSTITUTE(фильтр!I1089, "про,", "")</f>
        <v xml:space="preserve"> інвестпроекти</v>
      </c>
      <c r="I1100" s="1" t="s">
        <v>15</v>
      </c>
      <c r="J1100" s="47" t="s">
        <v>124</v>
      </c>
      <c r="K1100" s="98" t="str">
        <f t="shared" si="285"/>
        <v>Департамент АПР Сумської ОДА</v>
      </c>
      <c r="L1100" s="99">
        <f t="shared" si="286"/>
        <v>43655</v>
      </c>
      <c r="M1100" s="100"/>
      <c r="N1100" s="4" t="s">
        <v>20</v>
      </c>
      <c r="O1100" s="4" t="s">
        <v>20</v>
      </c>
    </row>
    <row r="1101" spans="1:15" ht="30" x14ac:dyDescent="0.25">
      <c r="A1101" s="55" t="s">
        <v>1186</v>
      </c>
      <c r="B1101" s="24" t="s">
        <v>996</v>
      </c>
      <c r="C1101" s="93">
        <f t="shared" si="283"/>
        <v>1074</v>
      </c>
      <c r="D1101" s="65" t="s">
        <v>1417</v>
      </c>
      <c r="E1101" s="56" t="s">
        <v>1890</v>
      </c>
      <c r="F1101" s="95">
        <v>43654</v>
      </c>
      <c r="G1101" s="96" t="str">
        <f t="shared" si="284"/>
        <v>01-11/1074</v>
      </c>
      <c r="H1101" s="97" t="str">
        <f>SUBSTITUTE(фильтр!I1090, "про,", "")</f>
        <v xml:space="preserve"> інвестпроекти</v>
      </c>
      <c r="I1101" s="1" t="s">
        <v>15</v>
      </c>
      <c r="J1101" s="47" t="s">
        <v>124</v>
      </c>
      <c r="K1101" s="98" t="str">
        <f t="shared" si="285"/>
        <v>Департамент АПР Сумської ОДА</v>
      </c>
      <c r="L1101" s="99">
        <f t="shared" si="286"/>
        <v>43655</v>
      </c>
      <c r="M1101" s="100"/>
      <c r="N1101" s="4" t="s">
        <v>20</v>
      </c>
      <c r="O1101" s="4" t="s">
        <v>20</v>
      </c>
    </row>
    <row r="1102" spans="1:15" ht="60" x14ac:dyDescent="0.25">
      <c r="A1102" s="55" t="s">
        <v>1186</v>
      </c>
      <c r="B1102" s="24" t="s">
        <v>997</v>
      </c>
      <c r="C1102" s="93">
        <f t="shared" si="283"/>
        <v>1075</v>
      </c>
      <c r="D1102" s="65" t="s">
        <v>1417</v>
      </c>
      <c r="E1102" s="56" t="s">
        <v>1891</v>
      </c>
      <c r="F1102" s="95">
        <v>43654</v>
      </c>
      <c r="G1102" s="96" t="str">
        <f t="shared" si="284"/>
        <v>01-11/1075</v>
      </c>
      <c r="H1102" s="97" t="str">
        <f>SUBSTITUTE(фильтр!I1091, "про,", "")</f>
        <v xml:space="preserve"> кількість, новостворенних, , фермерських, господарств</v>
      </c>
      <c r="I1102" s="1" t="s">
        <v>15</v>
      </c>
      <c r="J1102" s="47" t="s">
        <v>124</v>
      </c>
      <c r="K1102" s="98" t="str">
        <f t="shared" si="285"/>
        <v>Департамент АПР Сумської ОДА</v>
      </c>
      <c r="L1102" s="99">
        <f t="shared" si="286"/>
        <v>43655</v>
      </c>
      <c r="M1102" s="100"/>
      <c r="N1102" s="4" t="s">
        <v>20</v>
      </c>
      <c r="O1102" s="4" t="s">
        <v>20</v>
      </c>
    </row>
    <row r="1103" spans="1:15" ht="30" x14ac:dyDescent="0.25">
      <c r="A1103" s="55" t="s">
        <v>122</v>
      </c>
      <c r="B1103" s="24" t="s">
        <v>998</v>
      </c>
      <c r="C1103" s="93">
        <f t="shared" si="283"/>
        <v>1076</v>
      </c>
      <c r="D1103" s="65" t="s">
        <v>1417</v>
      </c>
      <c r="E1103" s="56" t="s">
        <v>1892</v>
      </c>
      <c r="F1103" s="95">
        <v>43654</v>
      </c>
      <c r="G1103" s="96" t="str">
        <f t="shared" si="284"/>
        <v>01-18/1076</v>
      </c>
      <c r="H1103" s="97" t="str">
        <f>SUBSTITUTE(фильтр!I1092, "про,", "")</f>
        <v>довідка, наукових, розробок</v>
      </c>
      <c r="I1103" s="1" t="s">
        <v>15</v>
      </c>
      <c r="J1103" s="47" t="s">
        <v>124</v>
      </c>
      <c r="K1103" s="98" t="str">
        <f t="shared" si="285"/>
        <v>Департамент АПР Сумської ОДА</v>
      </c>
      <c r="L1103" s="99">
        <f t="shared" si="286"/>
        <v>43655</v>
      </c>
      <c r="M1103" s="100"/>
      <c r="N1103" s="4" t="s">
        <v>20</v>
      </c>
      <c r="O1103" s="4" t="s">
        <v>20</v>
      </c>
    </row>
    <row r="1104" spans="1:15" ht="30" x14ac:dyDescent="0.25">
      <c r="A1104" s="55" t="s">
        <v>23</v>
      </c>
      <c r="B1104" s="24" t="s">
        <v>999</v>
      </c>
      <c r="C1104" s="93">
        <f t="shared" si="283"/>
        <v>1077</v>
      </c>
      <c r="D1104" s="65" t="s">
        <v>1417</v>
      </c>
      <c r="E1104" s="56" t="s">
        <v>1453</v>
      </c>
      <c r="F1104" s="95">
        <v>43654</v>
      </c>
      <c r="G1104" s="96" t="str">
        <f t="shared" si="284"/>
        <v>01-16/1077</v>
      </c>
      <c r="H1104" s="97" t="str">
        <f>SUBSTITUTE(фильтр!I1093, "про,", "")</f>
        <v xml:space="preserve"> розгляд, звернення</v>
      </c>
      <c r="I1104" s="1" t="s">
        <v>15</v>
      </c>
      <c r="J1104" s="47" t="s">
        <v>124</v>
      </c>
      <c r="K1104" s="98" t="str">
        <f t="shared" si="285"/>
        <v>Департамент АПР Сумської ОДА</v>
      </c>
      <c r="L1104" s="99">
        <f t="shared" si="286"/>
        <v>43655</v>
      </c>
      <c r="M1104" s="100"/>
      <c r="N1104" s="4" t="s">
        <v>20</v>
      </c>
      <c r="O1104" s="4" t="s">
        <v>20</v>
      </c>
    </row>
    <row r="1105" spans="1:15" ht="30" x14ac:dyDescent="0.25">
      <c r="A1105" s="55" t="s">
        <v>1186</v>
      </c>
      <c r="B1105" s="24" t="s">
        <v>1000</v>
      </c>
      <c r="C1105" s="93">
        <f t="shared" si="283"/>
        <v>1078</v>
      </c>
      <c r="D1105" s="65" t="s">
        <v>1417</v>
      </c>
      <c r="E1105" s="56" t="s">
        <v>1241</v>
      </c>
      <c r="F1105" s="95">
        <v>43654</v>
      </c>
      <c r="G1105" s="96" t="str">
        <f t="shared" si="284"/>
        <v>01-11/1078</v>
      </c>
      <c r="H1105" s="97" t="str">
        <f>SUBSTITUTE(фильтр!I1094, "про,", "")</f>
        <v xml:space="preserve"> придбання, техніки</v>
      </c>
      <c r="I1105" s="1" t="s">
        <v>15</v>
      </c>
      <c r="J1105" s="47" t="s">
        <v>124</v>
      </c>
      <c r="K1105" s="98" t="str">
        <f t="shared" si="285"/>
        <v>Департамент АПР Сумської ОДА</v>
      </c>
      <c r="L1105" s="99">
        <f t="shared" si="286"/>
        <v>43655</v>
      </c>
      <c r="M1105" s="100"/>
      <c r="N1105" s="4" t="s">
        <v>20</v>
      </c>
      <c r="O1105" s="4" t="s">
        <v>20</v>
      </c>
    </row>
    <row r="1106" spans="1:15" ht="30" x14ac:dyDescent="0.25">
      <c r="A1106" s="55" t="s">
        <v>23</v>
      </c>
      <c r="B1106" s="24" t="s">
        <v>1001</v>
      </c>
      <c r="C1106" s="93">
        <f t="shared" si="283"/>
        <v>1079</v>
      </c>
      <c r="D1106" s="65" t="s">
        <v>1417</v>
      </c>
      <c r="E1106" s="56" t="s">
        <v>1353</v>
      </c>
      <c r="F1106" s="95">
        <v>43654</v>
      </c>
      <c r="G1106" s="96" t="str">
        <f t="shared" si="284"/>
        <v>01-16/1079</v>
      </c>
      <c r="H1106" s="97" t="str">
        <f>SUBSTITUTE(фильтр!I1095, "про,", "")</f>
        <v xml:space="preserve"> перерахування, коштів</v>
      </c>
      <c r="I1106" s="1" t="s">
        <v>15</v>
      </c>
      <c r="J1106" s="47" t="s">
        <v>124</v>
      </c>
      <c r="K1106" s="98" t="str">
        <f t="shared" si="285"/>
        <v>Департамент АПР Сумської ОДА</v>
      </c>
      <c r="L1106" s="99">
        <f t="shared" si="286"/>
        <v>43655</v>
      </c>
      <c r="M1106" s="100"/>
      <c r="N1106" s="4" t="s">
        <v>20</v>
      </c>
      <c r="O1106" s="4" t="s">
        <v>20</v>
      </c>
    </row>
    <row r="1107" spans="1:15" ht="30" x14ac:dyDescent="0.25">
      <c r="A1107" s="55" t="s">
        <v>1186</v>
      </c>
      <c r="B1107" s="24" t="s">
        <v>1002</v>
      </c>
      <c r="C1107" s="93">
        <f t="shared" si="283"/>
        <v>1080</v>
      </c>
      <c r="D1107" s="65" t="s">
        <v>1417</v>
      </c>
      <c r="E1107" s="56" t="s">
        <v>1835</v>
      </c>
      <c r="F1107" s="95">
        <v>43654</v>
      </c>
      <c r="G1107" s="96" t="str">
        <f t="shared" si="284"/>
        <v>01-11/1080</v>
      </c>
      <c r="H1107" s="97" t="str">
        <f>SUBSTITUTE(фильтр!I1096, "про,", "")</f>
        <v>Про, резонансні, події</v>
      </c>
      <c r="I1107" s="1" t="s">
        <v>15</v>
      </c>
      <c r="J1107" s="47" t="s">
        <v>124</v>
      </c>
      <c r="K1107" s="98" t="str">
        <f t="shared" si="285"/>
        <v>Департамент АПР Сумської ОДА</v>
      </c>
      <c r="L1107" s="99">
        <f t="shared" si="286"/>
        <v>43655</v>
      </c>
      <c r="M1107" s="100"/>
      <c r="N1107" s="4" t="s">
        <v>20</v>
      </c>
      <c r="O1107" s="4" t="s">
        <v>20</v>
      </c>
    </row>
    <row r="1108" spans="1:15" ht="30" x14ac:dyDescent="0.25">
      <c r="A1108" s="55" t="s">
        <v>122</v>
      </c>
      <c r="B1108" s="24" t="s">
        <v>1003</v>
      </c>
      <c r="C1108" s="93">
        <f t="shared" si="283"/>
        <v>1081</v>
      </c>
      <c r="D1108" s="65" t="s">
        <v>1417</v>
      </c>
      <c r="E1108" s="56" t="s">
        <v>1191</v>
      </c>
      <c r="F1108" s="95">
        <v>43654</v>
      </c>
      <c r="G1108" s="96" t="str">
        <f t="shared" si="284"/>
        <v>01-18/1081</v>
      </c>
      <c r="H1108" s="97" t="str">
        <f>SUBSTITUTE(фильтр!I1097, "про,", "")</f>
        <v xml:space="preserve"> надання, інформації</v>
      </c>
      <c r="I1108" s="1" t="s">
        <v>15</v>
      </c>
      <c r="J1108" s="47" t="s">
        <v>124</v>
      </c>
      <c r="K1108" s="98" t="str">
        <f t="shared" si="285"/>
        <v>Департамент АПР Сумської ОДА</v>
      </c>
      <c r="L1108" s="99">
        <f t="shared" si="286"/>
        <v>43655</v>
      </c>
      <c r="M1108" s="100"/>
      <c r="N1108" s="4" t="s">
        <v>20</v>
      </c>
      <c r="O1108" s="4" t="s">
        <v>20</v>
      </c>
    </row>
    <row r="1109" spans="1:15" ht="30" x14ac:dyDescent="0.25">
      <c r="A1109" s="55" t="s">
        <v>122</v>
      </c>
      <c r="B1109" s="24" t="s">
        <v>1004</v>
      </c>
      <c r="C1109" s="93">
        <f t="shared" si="283"/>
        <v>1082</v>
      </c>
      <c r="D1109" s="65" t="s">
        <v>1417</v>
      </c>
      <c r="E1109" s="56" t="s">
        <v>1191</v>
      </c>
      <c r="F1109" s="95">
        <v>43654</v>
      </c>
      <c r="G1109" s="96" t="str">
        <f t="shared" si="284"/>
        <v>01-18/1082</v>
      </c>
      <c r="H1109" s="97" t="str">
        <f>SUBSTITUTE(фильтр!I1098, "про,", "")</f>
        <v xml:space="preserve"> надання, інформації</v>
      </c>
      <c r="I1109" s="1" t="s">
        <v>15</v>
      </c>
      <c r="J1109" s="47" t="s">
        <v>124</v>
      </c>
      <c r="K1109" s="98" t="str">
        <f t="shared" si="285"/>
        <v>Департамент АПР Сумської ОДА</v>
      </c>
      <c r="L1109" s="99">
        <f t="shared" si="286"/>
        <v>43655</v>
      </c>
      <c r="M1109" s="100"/>
      <c r="N1109" s="4" t="s">
        <v>20</v>
      </c>
      <c r="O1109" s="4" t="s">
        <v>20</v>
      </c>
    </row>
    <row r="1110" spans="1:15" ht="30" x14ac:dyDescent="0.25">
      <c r="A1110" s="55" t="s">
        <v>122</v>
      </c>
      <c r="B1110" s="24" t="s">
        <v>1005</v>
      </c>
      <c r="C1110" s="93">
        <f t="shared" si="283"/>
        <v>1083</v>
      </c>
      <c r="D1110" s="65" t="s">
        <v>1417</v>
      </c>
      <c r="E1110" s="56" t="s">
        <v>1191</v>
      </c>
      <c r="F1110" s="95">
        <v>43655</v>
      </c>
      <c r="G1110" s="96" t="str">
        <f t="shared" si="284"/>
        <v>01-18/1083</v>
      </c>
      <c r="H1110" s="97" t="str">
        <f>SUBSTITUTE(фильтр!I1099, "про,", "")</f>
        <v xml:space="preserve"> надання, інформації</v>
      </c>
      <c r="I1110" s="1" t="s">
        <v>15</v>
      </c>
      <c r="J1110" s="47" t="s">
        <v>124</v>
      </c>
      <c r="K1110" s="98" t="str">
        <f t="shared" si="285"/>
        <v>Департамент АПР Сумської ОДА</v>
      </c>
      <c r="L1110" s="99">
        <f t="shared" si="286"/>
        <v>43656</v>
      </c>
      <c r="M1110" s="100"/>
      <c r="N1110" s="4" t="s">
        <v>20</v>
      </c>
      <c r="O1110" s="4" t="s">
        <v>20</v>
      </c>
    </row>
    <row r="1111" spans="1:15" ht="60" x14ac:dyDescent="0.25">
      <c r="A1111" s="55" t="s">
        <v>23</v>
      </c>
      <c r="B1111" s="24" t="s">
        <v>1006</v>
      </c>
      <c r="C1111" s="93">
        <f t="shared" si="283"/>
        <v>1084</v>
      </c>
      <c r="D1111" s="65" t="s">
        <v>1417</v>
      </c>
      <c r="E1111" s="56" t="s">
        <v>1893</v>
      </c>
      <c r="F1111" s="95">
        <v>43655</v>
      </c>
      <c r="G1111" s="96" t="str">
        <f t="shared" si="284"/>
        <v>01-16/1084</v>
      </c>
      <c r="H1111" s="97" t="str">
        <f>SUBSTITUTE(фильтр!I1100, "про,", "")</f>
        <v xml:space="preserve"> виконання, плану, заходів, з, реалізації, Стратегії, подолання, бідності</v>
      </c>
      <c r="I1111" s="1" t="s">
        <v>15</v>
      </c>
      <c r="J1111" s="47" t="s">
        <v>124</v>
      </c>
      <c r="K1111" s="98" t="str">
        <f t="shared" si="285"/>
        <v>Департамент АПР Сумської ОДА</v>
      </c>
      <c r="L1111" s="99">
        <f t="shared" si="286"/>
        <v>43656</v>
      </c>
      <c r="M1111" s="100"/>
      <c r="N1111" s="4" t="s">
        <v>20</v>
      </c>
      <c r="O1111" s="4" t="s">
        <v>20</v>
      </c>
    </row>
    <row r="1112" spans="1:15" ht="30" x14ac:dyDescent="0.25">
      <c r="A1112" s="55" t="s">
        <v>23</v>
      </c>
      <c r="B1112" s="24" t="s">
        <v>1007</v>
      </c>
      <c r="C1112" s="93">
        <f t="shared" si="283"/>
        <v>1085</v>
      </c>
      <c r="D1112" s="65" t="s">
        <v>1417</v>
      </c>
      <c r="E1112" s="56" t="s">
        <v>1229</v>
      </c>
      <c r="F1112" s="95">
        <v>43655</v>
      </c>
      <c r="G1112" s="96" t="str">
        <f t="shared" si="284"/>
        <v>01-16/1085</v>
      </c>
      <c r="H1112" s="97" t="str">
        <f>SUBSTITUTE(фильтр!I1101, "про,", "")</f>
        <v>моніторинг, виконання, , Програми</v>
      </c>
      <c r="I1112" s="1" t="s">
        <v>15</v>
      </c>
      <c r="J1112" s="47" t="s">
        <v>124</v>
      </c>
      <c r="K1112" s="98" t="str">
        <f t="shared" si="285"/>
        <v>Департамент АПР Сумської ОДА</v>
      </c>
      <c r="L1112" s="99">
        <f t="shared" si="286"/>
        <v>43656</v>
      </c>
      <c r="M1112" s="100"/>
      <c r="N1112" s="4" t="s">
        <v>20</v>
      </c>
      <c r="O1112" s="4" t="s">
        <v>20</v>
      </c>
    </row>
    <row r="1113" spans="1:15" ht="45" x14ac:dyDescent="0.25">
      <c r="A1113" s="55" t="s">
        <v>1186</v>
      </c>
      <c r="B1113" s="24" t="s">
        <v>1008</v>
      </c>
      <c r="C1113" s="93">
        <f t="shared" si="283"/>
        <v>1086</v>
      </c>
      <c r="D1113" s="65" t="s">
        <v>1417</v>
      </c>
      <c r="E1113" s="56" t="s">
        <v>1199</v>
      </c>
      <c r="F1113" s="95">
        <v>43655</v>
      </c>
      <c r="G1113" s="96" t="str">
        <f t="shared" si="284"/>
        <v>01-11/1086</v>
      </c>
      <c r="H1113" s="97" t="str">
        <f>SUBSTITUTE(фильтр!I1102, "про,", "")</f>
        <v xml:space="preserve"> оцінку, ресурсного, наповнення, регіональних, ринків</v>
      </c>
      <c r="I1113" s="1" t="s">
        <v>15</v>
      </c>
      <c r="J1113" s="47" t="s">
        <v>124</v>
      </c>
      <c r="K1113" s="98" t="str">
        <f t="shared" si="285"/>
        <v>Департамент АПР Сумської ОДА</v>
      </c>
      <c r="L1113" s="99">
        <f t="shared" si="286"/>
        <v>43656</v>
      </c>
      <c r="M1113" s="100"/>
      <c r="N1113" s="4" t="s">
        <v>20</v>
      </c>
      <c r="O1113" s="4" t="s">
        <v>20</v>
      </c>
    </row>
    <row r="1114" spans="1:15" ht="30" x14ac:dyDescent="0.25">
      <c r="A1114" s="55" t="s">
        <v>1186</v>
      </c>
      <c r="B1114" s="24" t="s">
        <v>1009</v>
      </c>
      <c r="C1114" s="93">
        <f t="shared" si="283"/>
        <v>1087</v>
      </c>
      <c r="D1114" s="65" t="s">
        <v>1417</v>
      </c>
      <c r="E1114" s="56" t="s">
        <v>1200</v>
      </c>
      <c r="F1114" s="95">
        <v>43655</v>
      </c>
      <c r="G1114" s="96" t="str">
        <f t="shared" si="284"/>
        <v>01-11/1087</v>
      </c>
      <c r="H1114" s="97" t="str">
        <f>SUBSTITUTE(фильтр!I1103, "про,", "")</f>
        <v xml:space="preserve"> рівень, закупівельних, цін, на, молоко</v>
      </c>
      <c r="I1114" s="1" t="s">
        <v>15</v>
      </c>
      <c r="J1114" s="47" t="s">
        <v>124</v>
      </c>
      <c r="K1114" s="98" t="str">
        <f t="shared" si="285"/>
        <v>Департамент АПР Сумської ОДА</v>
      </c>
      <c r="L1114" s="99">
        <f t="shared" si="286"/>
        <v>43656</v>
      </c>
      <c r="M1114" s="100"/>
      <c r="N1114" s="4" t="s">
        <v>20</v>
      </c>
      <c r="O1114" s="4" t="s">
        <v>20</v>
      </c>
    </row>
    <row r="1115" spans="1:15" ht="30" x14ac:dyDescent="0.25">
      <c r="A1115" s="55" t="s">
        <v>23</v>
      </c>
      <c r="B1115" s="24" t="s">
        <v>1010</v>
      </c>
      <c r="C1115" s="93">
        <f t="shared" si="283"/>
        <v>1088</v>
      </c>
      <c r="D1115" s="65" t="s">
        <v>1417</v>
      </c>
      <c r="E1115" s="56" t="s">
        <v>1209</v>
      </c>
      <c r="F1115" s="95">
        <v>43655</v>
      </c>
      <c r="G1115" s="96" t="str">
        <f t="shared" si="284"/>
        <v>01-16/1088</v>
      </c>
      <c r="H1115" s="97" t="str">
        <f>SUBSTITUTE(фильтр!I1104, "про,", "")</f>
        <v xml:space="preserve"> чисельність, працівників</v>
      </c>
      <c r="I1115" s="1" t="s">
        <v>15</v>
      </c>
      <c r="J1115" s="47" t="s">
        <v>124</v>
      </c>
      <c r="K1115" s="98" t="str">
        <f t="shared" si="285"/>
        <v>Департамент АПР Сумської ОДА</v>
      </c>
      <c r="L1115" s="99">
        <f t="shared" si="286"/>
        <v>43656</v>
      </c>
      <c r="M1115" s="100"/>
      <c r="N1115" s="4" t="s">
        <v>20</v>
      </c>
      <c r="O1115" s="4" t="s">
        <v>20</v>
      </c>
    </row>
    <row r="1116" spans="1:15" ht="45" x14ac:dyDescent="0.25">
      <c r="A1116" s="55" t="s">
        <v>23</v>
      </c>
      <c r="B1116" s="24" t="s">
        <v>1011</v>
      </c>
      <c r="C1116" s="93">
        <f t="shared" si="283"/>
        <v>1089</v>
      </c>
      <c r="D1116" s="65" t="s">
        <v>1417</v>
      </c>
      <c r="E1116" s="56" t="s">
        <v>1894</v>
      </c>
      <c r="F1116" s="95">
        <v>43655</v>
      </c>
      <c r="G1116" s="96" t="str">
        <f t="shared" si="284"/>
        <v>01-16/1089</v>
      </c>
      <c r="H1116" s="97" t="str">
        <f>SUBSTITUTE(фильтр!I1105, "про,", "")</f>
        <v>на, виконання, розпорядження, №212-ОД, 20.04.2019</v>
      </c>
      <c r="I1116" s="1" t="s">
        <v>15</v>
      </c>
      <c r="J1116" s="47" t="s">
        <v>124</v>
      </c>
      <c r="K1116" s="98" t="str">
        <f t="shared" si="285"/>
        <v>Департамент АПР Сумської ОДА</v>
      </c>
      <c r="L1116" s="99">
        <f t="shared" si="286"/>
        <v>43656</v>
      </c>
      <c r="M1116" s="100"/>
      <c r="N1116" s="4" t="s">
        <v>20</v>
      </c>
      <c r="O1116" s="4" t="s">
        <v>20</v>
      </c>
    </row>
    <row r="1117" spans="1:15" ht="30" x14ac:dyDescent="0.25">
      <c r="A1117" s="55" t="s">
        <v>1186</v>
      </c>
      <c r="B1117" s="24" t="s">
        <v>1012</v>
      </c>
      <c r="C1117" s="93">
        <f t="shared" si="283"/>
        <v>1090</v>
      </c>
      <c r="D1117" s="65" t="s">
        <v>1417</v>
      </c>
      <c r="E1117" s="56" t="s">
        <v>1249</v>
      </c>
      <c r="F1117" s="95">
        <v>43655</v>
      </c>
      <c r="G1117" s="96" t="str">
        <f t="shared" si="284"/>
        <v>01-11/1090</v>
      </c>
      <c r="H1117" s="97" t="str">
        <f>SUBSTITUTE(фильтр!I1106, "про,", "")</f>
        <v xml:space="preserve"> наявність, техніки</v>
      </c>
      <c r="I1117" s="1" t="s">
        <v>15</v>
      </c>
      <c r="J1117" s="47" t="s">
        <v>124</v>
      </c>
      <c r="K1117" s="98" t="str">
        <f t="shared" si="285"/>
        <v>Департамент АПР Сумської ОДА</v>
      </c>
      <c r="L1117" s="99">
        <f t="shared" si="286"/>
        <v>43656</v>
      </c>
      <c r="M1117" s="100"/>
      <c r="N1117" s="4" t="s">
        <v>20</v>
      </c>
      <c r="O1117" s="4" t="s">
        <v>20</v>
      </c>
    </row>
    <row r="1118" spans="1:15" ht="30" x14ac:dyDescent="0.25">
      <c r="A1118" s="55" t="s">
        <v>21</v>
      </c>
      <c r="B1118" s="24" t="s">
        <v>1013</v>
      </c>
      <c r="C1118" s="93">
        <f t="shared" si="283"/>
        <v>1091</v>
      </c>
      <c r="D1118" s="65" t="s">
        <v>1417</v>
      </c>
      <c r="E1118" s="56" t="s">
        <v>1534</v>
      </c>
      <c r="F1118" s="95">
        <v>43655</v>
      </c>
      <c r="G1118" s="96" t="str">
        <f t="shared" si="284"/>
        <v>01-17/1091</v>
      </c>
      <c r="H1118" s="97" t="str">
        <f>SUBSTITUTE(фильтр!I1107, "про,", "")</f>
        <v xml:space="preserve"> проведення, наради</v>
      </c>
      <c r="I1118" s="1" t="s">
        <v>15</v>
      </c>
      <c r="J1118" s="47" t="s">
        <v>124</v>
      </c>
      <c r="K1118" s="98" t="str">
        <f t="shared" si="285"/>
        <v>Департамент АПР Сумської ОДА</v>
      </c>
      <c r="L1118" s="99">
        <f t="shared" si="286"/>
        <v>43656</v>
      </c>
      <c r="M1118" s="100"/>
      <c r="N1118" s="4" t="s">
        <v>20</v>
      </c>
      <c r="O1118" s="4" t="s">
        <v>20</v>
      </c>
    </row>
    <row r="1119" spans="1:15" ht="30" x14ac:dyDescent="0.25">
      <c r="A1119" s="55" t="s">
        <v>23</v>
      </c>
      <c r="B1119" s="24" t="s">
        <v>1014</v>
      </c>
      <c r="C1119" s="93">
        <f t="shared" si="283"/>
        <v>1092</v>
      </c>
      <c r="D1119" s="65" t="s">
        <v>1417</v>
      </c>
      <c r="E1119" s="56" t="s">
        <v>1534</v>
      </c>
      <c r="F1119" s="95">
        <v>43655</v>
      </c>
      <c r="G1119" s="96" t="str">
        <f t="shared" si="284"/>
        <v>01-16/1092</v>
      </c>
      <c r="H1119" s="97" t="str">
        <f>SUBSTITUTE(фильтр!I1108, "про,", "")</f>
        <v xml:space="preserve"> проведення, наради</v>
      </c>
      <c r="I1119" s="1" t="s">
        <v>15</v>
      </c>
      <c r="J1119" s="47" t="s">
        <v>124</v>
      </c>
      <c r="K1119" s="98" t="str">
        <f t="shared" si="285"/>
        <v>Департамент АПР Сумської ОДА</v>
      </c>
      <c r="L1119" s="99">
        <f t="shared" si="286"/>
        <v>43656</v>
      </c>
      <c r="M1119" s="100"/>
      <c r="N1119" s="4" t="s">
        <v>20</v>
      </c>
      <c r="O1119" s="4" t="s">
        <v>20</v>
      </c>
    </row>
    <row r="1120" spans="1:15" ht="30" x14ac:dyDescent="0.25">
      <c r="A1120" s="55" t="s">
        <v>1186</v>
      </c>
      <c r="B1120" s="24" t="s">
        <v>1015</v>
      </c>
      <c r="C1120" s="93">
        <f t="shared" si="283"/>
        <v>1093</v>
      </c>
      <c r="D1120" s="65" t="s">
        <v>1417</v>
      </c>
      <c r="E1120" s="56" t="s">
        <v>1895</v>
      </c>
      <c r="F1120" s="95">
        <v>43655</v>
      </c>
      <c r="G1120" s="96" t="str">
        <f t="shared" si="284"/>
        <v>01-11/1093</v>
      </c>
      <c r="H1120" s="97" t="str">
        <f>SUBSTITUTE(фильтр!I1109, "про,", "")</f>
        <v xml:space="preserve"> надання, розрахунку, прогнозу</v>
      </c>
      <c r="I1120" s="1" t="s">
        <v>15</v>
      </c>
      <c r="J1120" s="47" t="s">
        <v>124</v>
      </c>
      <c r="K1120" s="98" t="str">
        <f t="shared" si="285"/>
        <v>Департамент АПР Сумської ОДА</v>
      </c>
      <c r="L1120" s="99">
        <f t="shared" si="286"/>
        <v>43656</v>
      </c>
      <c r="M1120" s="100"/>
      <c r="N1120" s="4" t="s">
        <v>20</v>
      </c>
      <c r="O1120" s="4" t="s">
        <v>20</v>
      </c>
    </row>
    <row r="1121" spans="1:15" ht="30" x14ac:dyDescent="0.25">
      <c r="A1121" s="55" t="s">
        <v>122</v>
      </c>
      <c r="B1121" s="24" t="s">
        <v>1016</v>
      </c>
      <c r="C1121" s="93">
        <f t="shared" si="283"/>
        <v>1094</v>
      </c>
      <c r="D1121" s="65" t="s">
        <v>1417</v>
      </c>
      <c r="E1121" s="56" t="s">
        <v>1534</v>
      </c>
      <c r="F1121" s="95">
        <v>43655</v>
      </c>
      <c r="G1121" s="96" t="str">
        <f t="shared" si="284"/>
        <v>01-18/1094</v>
      </c>
      <c r="H1121" s="97" t="str">
        <f>SUBSTITUTE(фильтр!I1110, "про,", "")</f>
        <v xml:space="preserve"> проведення, наради</v>
      </c>
      <c r="I1121" s="1" t="s">
        <v>15</v>
      </c>
      <c r="J1121" s="47" t="s">
        <v>124</v>
      </c>
      <c r="K1121" s="98" t="str">
        <f t="shared" si="285"/>
        <v>Департамент АПР Сумської ОДА</v>
      </c>
      <c r="L1121" s="99">
        <f t="shared" si="286"/>
        <v>43656</v>
      </c>
      <c r="M1121" s="100"/>
      <c r="N1121" s="4" t="s">
        <v>20</v>
      </c>
      <c r="O1121" s="4" t="s">
        <v>20</v>
      </c>
    </row>
    <row r="1122" spans="1:15" ht="30" x14ac:dyDescent="0.25">
      <c r="A1122" s="55" t="s">
        <v>122</v>
      </c>
      <c r="B1122" s="24" t="s">
        <v>1017</v>
      </c>
      <c r="C1122" s="93">
        <f t="shared" si="283"/>
        <v>1095</v>
      </c>
      <c r="D1122" s="65" t="s">
        <v>1417</v>
      </c>
      <c r="E1122" s="56" t="s">
        <v>1534</v>
      </c>
      <c r="F1122" s="95">
        <v>43655</v>
      </c>
      <c r="G1122" s="96" t="str">
        <f t="shared" si="284"/>
        <v>01-18/1095</v>
      </c>
      <c r="H1122" s="97" t="str">
        <f>SUBSTITUTE(фильтр!I1111, "про,", "")</f>
        <v xml:space="preserve"> проведення, наради</v>
      </c>
      <c r="I1122" s="1" t="s">
        <v>15</v>
      </c>
      <c r="J1122" s="47" t="s">
        <v>124</v>
      </c>
      <c r="K1122" s="98" t="str">
        <f t="shared" si="285"/>
        <v>Департамент АПР Сумської ОДА</v>
      </c>
      <c r="L1122" s="99">
        <f t="shared" si="286"/>
        <v>43656</v>
      </c>
      <c r="M1122" s="100"/>
      <c r="N1122" s="4" t="s">
        <v>20</v>
      </c>
      <c r="O1122" s="4" t="s">
        <v>20</v>
      </c>
    </row>
    <row r="1123" spans="1:15" ht="30" x14ac:dyDescent="0.25">
      <c r="A1123" s="55" t="s">
        <v>122</v>
      </c>
      <c r="B1123" s="24" t="s">
        <v>1018</v>
      </c>
      <c r="C1123" s="93">
        <f t="shared" si="283"/>
        <v>1096</v>
      </c>
      <c r="D1123" s="65" t="s">
        <v>1417</v>
      </c>
      <c r="E1123" s="56" t="s">
        <v>1534</v>
      </c>
      <c r="F1123" s="95">
        <v>43655</v>
      </c>
      <c r="G1123" s="96" t="str">
        <f t="shared" si="284"/>
        <v>01-18/1096</v>
      </c>
      <c r="H1123" s="97" t="str">
        <f>SUBSTITUTE(фильтр!I1112, "про,", "")</f>
        <v xml:space="preserve"> проведення, наради</v>
      </c>
      <c r="I1123" s="1" t="s">
        <v>15</v>
      </c>
      <c r="J1123" s="47" t="s">
        <v>124</v>
      </c>
      <c r="K1123" s="98" t="str">
        <f t="shared" si="285"/>
        <v>Департамент АПР Сумської ОДА</v>
      </c>
      <c r="L1123" s="99">
        <f t="shared" si="286"/>
        <v>43656</v>
      </c>
      <c r="M1123" s="100"/>
      <c r="N1123" s="4" t="s">
        <v>20</v>
      </c>
      <c r="O1123" s="4" t="s">
        <v>20</v>
      </c>
    </row>
    <row r="1124" spans="1:15" ht="30" x14ac:dyDescent="0.25">
      <c r="A1124" s="55" t="s">
        <v>122</v>
      </c>
      <c r="B1124" s="24" t="s">
        <v>1019</v>
      </c>
      <c r="C1124" s="93">
        <f t="shared" si="283"/>
        <v>1097</v>
      </c>
      <c r="D1124" s="65" t="s">
        <v>1417</v>
      </c>
      <c r="E1124" s="56" t="s">
        <v>1534</v>
      </c>
      <c r="F1124" s="95">
        <v>43655</v>
      </c>
      <c r="G1124" s="96" t="str">
        <f t="shared" si="284"/>
        <v>01-18/1097</v>
      </c>
      <c r="H1124" s="97" t="str">
        <f>SUBSTITUTE(фильтр!I1113, "про,", "")</f>
        <v xml:space="preserve"> проведення, наради</v>
      </c>
      <c r="I1124" s="1" t="s">
        <v>15</v>
      </c>
      <c r="J1124" s="47" t="s">
        <v>124</v>
      </c>
      <c r="K1124" s="98" t="str">
        <f t="shared" si="285"/>
        <v>Департамент АПР Сумської ОДА</v>
      </c>
      <c r="L1124" s="99">
        <f t="shared" si="286"/>
        <v>43656</v>
      </c>
      <c r="M1124" s="100"/>
      <c r="N1124" s="4" t="s">
        <v>20</v>
      </c>
      <c r="O1124" s="4" t="s">
        <v>20</v>
      </c>
    </row>
    <row r="1125" spans="1:15" ht="30" x14ac:dyDescent="0.25">
      <c r="A1125" s="55" t="s">
        <v>123</v>
      </c>
      <c r="B1125" s="24" t="s">
        <v>1020</v>
      </c>
      <c r="C1125" s="93">
        <f t="shared" ref="C1125:C1172" si="287">C1124+1</f>
        <v>1098</v>
      </c>
      <c r="D1125" s="65" t="s">
        <v>1417</v>
      </c>
      <c r="E1125" s="56" t="s">
        <v>1622</v>
      </c>
      <c r="F1125" s="95">
        <v>43656</v>
      </c>
      <c r="G1125" s="96" t="str">
        <f t="shared" ref="G1125:G1172" si="288">(A1125&amp;"/"&amp;B1125)</f>
        <v>01-13/1098</v>
      </c>
      <c r="H1125" s="97" t="str">
        <f>SUBSTITUTE(фильтр!I1114, "про,", "")</f>
        <v xml:space="preserve"> дисциплінарні, впровадження</v>
      </c>
      <c r="I1125" s="1" t="s">
        <v>15</v>
      </c>
      <c r="J1125" s="47" t="s">
        <v>124</v>
      </c>
      <c r="K1125" s="98" t="str">
        <f t="shared" ref="K1125:K1172" si="289">J1125</f>
        <v>Департамент АПР Сумської ОДА</v>
      </c>
      <c r="L1125" s="99">
        <f t="shared" ref="L1125:L1172" si="290">F1125+1</f>
        <v>43657</v>
      </c>
      <c r="M1125" s="100"/>
      <c r="N1125" s="4" t="s">
        <v>20</v>
      </c>
      <c r="O1125" s="4" t="s">
        <v>20</v>
      </c>
    </row>
    <row r="1126" spans="1:15" ht="30" x14ac:dyDescent="0.25">
      <c r="A1126" s="55" t="s">
        <v>23</v>
      </c>
      <c r="B1126" s="24" t="s">
        <v>1021</v>
      </c>
      <c r="C1126" s="93">
        <f t="shared" si="287"/>
        <v>1099</v>
      </c>
      <c r="D1126" s="65" t="s">
        <v>1417</v>
      </c>
      <c r="E1126" s="56" t="s">
        <v>1896</v>
      </c>
      <c r="F1126" s="95">
        <v>43656</v>
      </c>
      <c r="G1126" s="96" t="str">
        <f t="shared" si="288"/>
        <v>01-16/1099</v>
      </c>
      <c r="H1126" s="97" t="str">
        <f>SUBSTITUTE(фильтр!I1115, "про,", "")</f>
        <v xml:space="preserve"> надання, фінансового, , звіту</v>
      </c>
      <c r="I1126" s="1" t="s">
        <v>15</v>
      </c>
      <c r="J1126" s="47" t="s">
        <v>124</v>
      </c>
      <c r="K1126" s="98" t="str">
        <f t="shared" si="289"/>
        <v>Департамент АПР Сумської ОДА</v>
      </c>
      <c r="L1126" s="99">
        <f t="shared" si="290"/>
        <v>43657</v>
      </c>
      <c r="M1126" s="100"/>
      <c r="N1126" s="4" t="s">
        <v>20</v>
      </c>
      <c r="O1126" s="4" t="s">
        <v>20</v>
      </c>
    </row>
    <row r="1127" spans="1:15" ht="30" x14ac:dyDescent="0.25">
      <c r="A1127" s="55" t="s">
        <v>123</v>
      </c>
      <c r="B1127" s="24" t="s">
        <v>1022</v>
      </c>
      <c r="C1127" s="93">
        <f t="shared" si="287"/>
        <v>1100</v>
      </c>
      <c r="D1127" s="65" t="s">
        <v>1417</v>
      </c>
      <c r="E1127" s="56" t="s">
        <v>1897</v>
      </c>
      <c r="F1127" s="95">
        <v>43656</v>
      </c>
      <c r="G1127" s="96" t="str">
        <f t="shared" si="288"/>
        <v>01-13/1100</v>
      </c>
      <c r="H1127" s="97" t="str">
        <f>SUBSTITUTE(фильтр!I1116, "про,", "")</f>
        <v xml:space="preserve"> делеговані, повноваження</v>
      </c>
      <c r="I1127" s="1" t="s">
        <v>15</v>
      </c>
      <c r="J1127" s="47" t="s">
        <v>124</v>
      </c>
      <c r="K1127" s="98" t="str">
        <f t="shared" si="289"/>
        <v>Департамент АПР Сумської ОДА</v>
      </c>
      <c r="L1127" s="99">
        <f t="shared" si="290"/>
        <v>43657</v>
      </c>
      <c r="M1127" s="100"/>
      <c r="N1127" s="4" t="s">
        <v>20</v>
      </c>
      <c r="O1127" s="4" t="s">
        <v>20</v>
      </c>
    </row>
    <row r="1128" spans="1:15" ht="30" x14ac:dyDescent="0.25">
      <c r="A1128" s="55" t="s">
        <v>23</v>
      </c>
      <c r="B1128" s="24" t="s">
        <v>1023</v>
      </c>
      <c r="C1128" s="93">
        <f t="shared" si="287"/>
        <v>1101</v>
      </c>
      <c r="D1128" s="65" t="s">
        <v>1417</v>
      </c>
      <c r="E1128" s="56" t="s">
        <v>1534</v>
      </c>
      <c r="F1128" s="95">
        <v>43656</v>
      </c>
      <c r="G1128" s="96" t="str">
        <f t="shared" si="288"/>
        <v>01-16/1101</v>
      </c>
      <c r="H1128" s="97" t="str">
        <f>SUBSTITUTE(фильтр!I1117, "про,", "")</f>
        <v xml:space="preserve"> проведення, наради</v>
      </c>
      <c r="I1128" s="1" t="s">
        <v>15</v>
      </c>
      <c r="J1128" s="47" t="s">
        <v>124</v>
      </c>
      <c r="K1128" s="98" t="str">
        <f t="shared" si="289"/>
        <v>Департамент АПР Сумської ОДА</v>
      </c>
      <c r="L1128" s="99">
        <f t="shared" si="290"/>
        <v>43657</v>
      </c>
      <c r="M1128" s="100"/>
      <c r="N1128" s="4" t="s">
        <v>20</v>
      </c>
      <c r="O1128" s="4" t="s">
        <v>20</v>
      </c>
    </row>
    <row r="1129" spans="1:15" ht="45" x14ac:dyDescent="0.25">
      <c r="A1129" s="55" t="s">
        <v>123</v>
      </c>
      <c r="B1129" s="24" t="s">
        <v>1024</v>
      </c>
      <c r="C1129" s="93">
        <f t="shared" si="287"/>
        <v>1102</v>
      </c>
      <c r="D1129" s="65" t="s">
        <v>1417</v>
      </c>
      <c r="E1129" s="56" t="s">
        <v>1898</v>
      </c>
      <c r="F1129" s="95">
        <v>43656</v>
      </c>
      <c r="G1129" s="96" t="str">
        <f t="shared" si="288"/>
        <v>01-13/1102</v>
      </c>
      <c r="H1129" s="97" t="str">
        <f>SUBSTITUTE(фильтр!I1118, "про,", "")</f>
        <v>на, виконання, доручення, , 03.03.2016, , , №6-ОД</v>
      </c>
      <c r="I1129" s="1" t="s">
        <v>15</v>
      </c>
      <c r="J1129" s="47" t="s">
        <v>124</v>
      </c>
      <c r="K1129" s="98" t="str">
        <f t="shared" si="289"/>
        <v>Департамент АПР Сумської ОДА</v>
      </c>
      <c r="L1129" s="99">
        <f t="shared" si="290"/>
        <v>43657</v>
      </c>
      <c r="M1129" s="100"/>
      <c r="N1129" s="4" t="s">
        <v>20</v>
      </c>
      <c r="O1129" s="4" t="s">
        <v>20</v>
      </c>
    </row>
    <row r="1130" spans="1:15" ht="45" x14ac:dyDescent="0.25">
      <c r="A1130" s="55" t="s">
        <v>123</v>
      </c>
      <c r="B1130" s="24" t="s">
        <v>1025</v>
      </c>
      <c r="C1130" s="93">
        <f t="shared" si="287"/>
        <v>1103</v>
      </c>
      <c r="D1130" s="65" t="s">
        <v>1417</v>
      </c>
      <c r="E1130" s="56" t="s">
        <v>1899</v>
      </c>
      <c r="F1130" s="95">
        <v>43656</v>
      </c>
      <c r="G1130" s="96" t="str">
        <f t="shared" si="288"/>
        <v>01-13/1103</v>
      </c>
      <c r="H1130" s="97" t="str">
        <f>SUBSTITUTE(фильтр!I1119, "про,", "")</f>
        <v>на, виконання, протоколу, №1, 06.03.2019</v>
      </c>
      <c r="I1130" s="1" t="s">
        <v>15</v>
      </c>
      <c r="J1130" s="47" t="s">
        <v>124</v>
      </c>
      <c r="K1130" s="98" t="str">
        <f t="shared" si="289"/>
        <v>Департамент АПР Сумської ОДА</v>
      </c>
      <c r="L1130" s="99">
        <f t="shared" si="290"/>
        <v>43657</v>
      </c>
      <c r="M1130" s="100"/>
      <c r="N1130" s="4" t="s">
        <v>20</v>
      </c>
      <c r="O1130" s="4" t="s">
        <v>20</v>
      </c>
    </row>
    <row r="1131" spans="1:15" ht="45" x14ac:dyDescent="0.25">
      <c r="A1131" s="55" t="s">
        <v>123</v>
      </c>
      <c r="B1131" s="24" t="s">
        <v>1026</v>
      </c>
      <c r="C1131" s="93">
        <f t="shared" si="287"/>
        <v>1104</v>
      </c>
      <c r="D1131" s="65" t="s">
        <v>1417</v>
      </c>
      <c r="E1131" s="56" t="s">
        <v>1900</v>
      </c>
      <c r="F1131" s="95">
        <v>43656</v>
      </c>
      <c r="G1131" s="96" t="str">
        <f t="shared" si="288"/>
        <v>01-13/1104</v>
      </c>
      <c r="H1131" s="97" t="str">
        <f>SUBSTITUTE(фильтр!I1120, "про,", "")</f>
        <v xml:space="preserve"> внесення, , змін, відомостей,  нерухоме, державне, майно</v>
      </c>
      <c r="I1131" s="1" t="s">
        <v>15</v>
      </c>
      <c r="J1131" s="47" t="s">
        <v>124</v>
      </c>
      <c r="K1131" s="98" t="str">
        <f t="shared" si="289"/>
        <v>Департамент АПР Сумської ОДА</v>
      </c>
      <c r="L1131" s="99">
        <f t="shared" si="290"/>
        <v>43657</v>
      </c>
      <c r="M1131" s="100"/>
      <c r="N1131" s="4" t="s">
        <v>20</v>
      </c>
      <c r="O1131" s="4" t="s">
        <v>20</v>
      </c>
    </row>
    <row r="1132" spans="1:15" ht="30" x14ac:dyDescent="0.25">
      <c r="A1132" s="55" t="s">
        <v>123</v>
      </c>
      <c r="B1132" s="24" t="s">
        <v>1027</v>
      </c>
      <c r="C1132" s="93">
        <f t="shared" si="287"/>
        <v>1105</v>
      </c>
      <c r="D1132" s="65" t="s">
        <v>1417</v>
      </c>
      <c r="E1132" s="56" t="s">
        <v>1901</v>
      </c>
      <c r="F1132" s="95">
        <v>43656</v>
      </c>
      <c r="G1132" s="96" t="str">
        <f t="shared" si="288"/>
        <v>01-13/1105</v>
      </c>
      <c r="H1132" s="97" t="str">
        <f>SUBSTITUTE(фильтр!I1121, "про,", "")</f>
        <v xml:space="preserve"> виконання, протоколу, , №23, , 01.07.2019</v>
      </c>
      <c r="I1132" s="1" t="s">
        <v>15</v>
      </c>
      <c r="J1132" s="47" t="s">
        <v>124</v>
      </c>
      <c r="K1132" s="98" t="str">
        <f t="shared" si="289"/>
        <v>Департамент АПР Сумської ОДА</v>
      </c>
      <c r="L1132" s="99">
        <f t="shared" si="290"/>
        <v>43657</v>
      </c>
      <c r="M1132" s="100"/>
      <c r="N1132" s="4" t="s">
        <v>20</v>
      </c>
      <c r="O1132" s="4" t="s">
        <v>20</v>
      </c>
    </row>
    <row r="1133" spans="1:15" ht="30" x14ac:dyDescent="0.25">
      <c r="A1133" s="55" t="s">
        <v>122</v>
      </c>
      <c r="B1133" s="24" t="s">
        <v>1028</v>
      </c>
      <c r="C1133" s="93">
        <f t="shared" si="287"/>
        <v>1106</v>
      </c>
      <c r="D1133" s="65" t="s">
        <v>1417</v>
      </c>
      <c r="E1133" s="56" t="s">
        <v>1902</v>
      </c>
      <c r="F1133" s="95">
        <v>43656</v>
      </c>
      <c r="G1133" s="96" t="str">
        <f t="shared" si="288"/>
        <v>01-18/1106</v>
      </c>
      <c r="H1133" s="97" t="str">
        <f>SUBSTITUTE(фильтр!I1122, "про,", "")</f>
        <v>довідка,  з/плату, Червяк, Л.М.</v>
      </c>
      <c r="I1133" s="1" t="s">
        <v>15</v>
      </c>
      <c r="J1133" s="47" t="s">
        <v>124</v>
      </c>
      <c r="K1133" s="98" t="str">
        <f t="shared" si="289"/>
        <v>Департамент АПР Сумської ОДА</v>
      </c>
      <c r="L1133" s="99">
        <f t="shared" si="290"/>
        <v>43657</v>
      </c>
      <c r="M1133" s="100"/>
      <c r="N1133" s="4" t="s">
        <v>20</v>
      </c>
      <c r="O1133" s="4" t="s">
        <v>20</v>
      </c>
    </row>
    <row r="1134" spans="1:15" ht="60" x14ac:dyDescent="0.25">
      <c r="A1134" s="55" t="s">
        <v>123</v>
      </c>
      <c r="B1134" s="24" t="s">
        <v>1029</v>
      </c>
      <c r="C1134" s="93">
        <f t="shared" si="287"/>
        <v>1107</v>
      </c>
      <c r="D1134" s="65" t="s">
        <v>1417</v>
      </c>
      <c r="E1134" s="56" t="s">
        <v>1903</v>
      </c>
      <c r="F1134" s="95">
        <v>43656</v>
      </c>
      <c r="G1134" s="96" t="str">
        <f t="shared" si="288"/>
        <v>01-13/1107</v>
      </c>
      <c r="H1134" s="97" t="str">
        <f>SUBSTITUTE(фильтр!I1123, "про,", "")</f>
        <v xml:space="preserve"> виконання, протокольного, доручення, №2, 24.04.2018</v>
      </c>
      <c r="I1134" s="1" t="s">
        <v>15</v>
      </c>
      <c r="J1134" s="47" t="s">
        <v>124</v>
      </c>
      <c r="K1134" s="98" t="str">
        <f t="shared" si="289"/>
        <v>Департамент АПР Сумської ОДА</v>
      </c>
      <c r="L1134" s="99">
        <f t="shared" si="290"/>
        <v>43657</v>
      </c>
      <c r="M1134" s="100"/>
      <c r="N1134" s="4" t="s">
        <v>20</v>
      </c>
      <c r="O1134" s="4" t="s">
        <v>20</v>
      </c>
    </row>
    <row r="1135" spans="1:15" ht="30" x14ac:dyDescent="0.25">
      <c r="A1135" s="55" t="s">
        <v>23</v>
      </c>
      <c r="B1135" s="24" t="s">
        <v>1030</v>
      </c>
      <c r="C1135" s="93">
        <f t="shared" si="287"/>
        <v>1108</v>
      </c>
      <c r="D1135" s="65" t="s">
        <v>1417</v>
      </c>
      <c r="E1135" s="56" t="s">
        <v>1574</v>
      </c>
      <c r="F1135" s="95">
        <v>43656</v>
      </c>
      <c r="G1135" s="96" t="str">
        <f t="shared" si="288"/>
        <v>01-16/1108</v>
      </c>
      <c r="H1135" s="97" t="str">
        <f>SUBSTITUTE(фильтр!I1124, "про,", "")</f>
        <v xml:space="preserve"> виділення, коштів</v>
      </c>
      <c r="I1135" s="1" t="s">
        <v>15</v>
      </c>
      <c r="J1135" s="47" t="s">
        <v>124</v>
      </c>
      <c r="K1135" s="98" t="str">
        <f t="shared" si="289"/>
        <v>Департамент АПР Сумської ОДА</v>
      </c>
      <c r="L1135" s="99">
        <f t="shared" si="290"/>
        <v>43657</v>
      </c>
      <c r="M1135" s="100"/>
      <c r="N1135" s="4" t="s">
        <v>20</v>
      </c>
      <c r="O1135" s="4" t="s">
        <v>20</v>
      </c>
    </row>
    <row r="1136" spans="1:15" ht="30" x14ac:dyDescent="0.25">
      <c r="A1136" s="55" t="s">
        <v>123</v>
      </c>
      <c r="B1136" s="24" t="s">
        <v>1031</v>
      </c>
      <c r="C1136" s="93">
        <f t="shared" si="287"/>
        <v>1109</v>
      </c>
      <c r="D1136" s="65" t="s">
        <v>1417</v>
      </c>
      <c r="E1136" s="56" t="s">
        <v>1888</v>
      </c>
      <c r="F1136" s="95">
        <v>43656</v>
      </c>
      <c r="G1136" s="96" t="str">
        <f t="shared" si="288"/>
        <v>01-13/1109</v>
      </c>
      <c r="H1136" s="97" t="str">
        <f>SUBSTITUTE(фильтр!I1125, "про,", "")</f>
        <v xml:space="preserve"> надання, фінансового, звіту</v>
      </c>
      <c r="I1136" s="1" t="s">
        <v>15</v>
      </c>
      <c r="J1136" s="47" t="s">
        <v>124</v>
      </c>
      <c r="K1136" s="98" t="str">
        <f t="shared" si="289"/>
        <v>Департамент АПР Сумської ОДА</v>
      </c>
      <c r="L1136" s="99">
        <f t="shared" si="290"/>
        <v>43657</v>
      </c>
      <c r="M1136" s="100"/>
      <c r="N1136" s="4" t="s">
        <v>20</v>
      </c>
      <c r="O1136" s="4" t="s">
        <v>20</v>
      </c>
    </row>
    <row r="1137" spans="1:15" ht="30" x14ac:dyDescent="0.25">
      <c r="A1137" s="55" t="s">
        <v>123</v>
      </c>
      <c r="B1137" s="24" t="s">
        <v>1032</v>
      </c>
      <c r="C1137" s="93">
        <f t="shared" si="287"/>
        <v>1110</v>
      </c>
      <c r="D1137" s="65" t="s">
        <v>1417</v>
      </c>
      <c r="E1137" s="56" t="s">
        <v>1419</v>
      </c>
      <c r="F1137" s="95">
        <v>43656</v>
      </c>
      <c r="G1137" s="96" t="str">
        <f t="shared" si="288"/>
        <v>01-13/1110</v>
      </c>
      <c r="H1137" s="97" t="str">
        <f>SUBSTITUTE(фильтр!I1126, "про,", "")</f>
        <v>відповідь, на, запит</v>
      </c>
      <c r="I1137" s="1" t="s">
        <v>15</v>
      </c>
      <c r="J1137" s="47" t="s">
        <v>124</v>
      </c>
      <c r="K1137" s="98" t="str">
        <f t="shared" si="289"/>
        <v>Департамент АПР Сумської ОДА</v>
      </c>
      <c r="L1137" s="99">
        <f t="shared" si="290"/>
        <v>43657</v>
      </c>
      <c r="M1137" s="100"/>
      <c r="N1137" s="4" t="s">
        <v>20</v>
      </c>
      <c r="O1137" s="4" t="s">
        <v>20</v>
      </c>
    </row>
    <row r="1138" spans="1:15" ht="30" x14ac:dyDescent="0.25">
      <c r="A1138" s="55" t="s">
        <v>1186</v>
      </c>
      <c r="B1138" s="24" t="s">
        <v>1033</v>
      </c>
      <c r="C1138" s="93">
        <f t="shared" si="287"/>
        <v>1111</v>
      </c>
      <c r="D1138" s="65" t="s">
        <v>1417</v>
      </c>
      <c r="E1138" s="56" t="s">
        <v>1904</v>
      </c>
      <c r="F1138" s="95">
        <v>43657</v>
      </c>
      <c r="G1138" s="96" t="str">
        <f t="shared" si="288"/>
        <v>01-11/1111</v>
      </c>
      <c r="H1138" s="97" t="str">
        <f>SUBSTITUTE(фильтр!I1127, "про,", "")</f>
        <v xml:space="preserve"> стан, охорони, праці</v>
      </c>
      <c r="I1138" s="1" t="s">
        <v>15</v>
      </c>
      <c r="J1138" s="47" t="s">
        <v>124</v>
      </c>
      <c r="K1138" s="98" t="str">
        <f t="shared" si="289"/>
        <v>Департамент АПР Сумської ОДА</v>
      </c>
      <c r="L1138" s="99">
        <f t="shared" si="290"/>
        <v>43658</v>
      </c>
      <c r="M1138" s="100"/>
      <c r="N1138" s="4" t="s">
        <v>20</v>
      </c>
      <c r="O1138" s="4" t="s">
        <v>20</v>
      </c>
    </row>
    <row r="1139" spans="1:15" ht="30" x14ac:dyDescent="0.25">
      <c r="A1139" s="55" t="s">
        <v>123</v>
      </c>
      <c r="B1139" s="24" t="s">
        <v>1034</v>
      </c>
      <c r="C1139" s="93">
        <f t="shared" si="287"/>
        <v>1112</v>
      </c>
      <c r="D1139" s="65" t="s">
        <v>1417</v>
      </c>
      <c r="E1139" s="56" t="s">
        <v>1191</v>
      </c>
      <c r="F1139" s="95">
        <v>43657</v>
      </c>
      <c r="G1139" s="96" t="str">
        <f t="shared" si="288"/>
        <v>01-13/1112</v>
      </c>
      <c r="H1139" s="97" t="str">
        <f>SUBSTITUTE(фильтр!I1128, "про,", "")</f>
        <v xml:space="preserve"> надання, інформації</v>
      </c>
      <c r="I1139" s="1" t="s">
        <v>15</v>
      </c>
      <c r="J1139" s="47" t="s">
        <v>124</v>
      </c>
      <c r="K1139" s="98" t="str">
        <f t="shared" si="289"/>
        <v>Департамент АПР Сумської ОДА</v>
      </c>
      <c r="L1139" s="99">
        <f t="shared" si="290"/>
        <v>43658</v>
      </c>
      <c r="M1139" s="100"/>
      <c r="N1139" s="4" t="s">
        <v>20</v>
      </c>
      <c r="O1139" s="4" t="s">
        <v>20</v>
      </c>
    </row>
    <row r="1140" spans="1:15" ht="30" x14ac:dyDescent="0.25">
      <c r="A1140" s="55" t="s">
        <v>123</v>
      </c>
      <c r="B1140" s="24" t="s">
        <v>1035</v>
      </c>
      <c r="C1140" s="93">
        <f t="shared" si="287"/>
        <v>1113</v>
      </c>
      <c r="D1140" s="65" t="s">
        <v>1417</v>
      </c>
      <c r="E1140" s="56" t="s">
        <v>1905</v>
      </c>
      <c r="F1140" s="95">
        <v>43658</v>
      </c>
      <c r="G1140" s="96" t="str">
        <f t="shared" si="288"/>
        <v>01-13/1113</v>
      </c>
      <c r="H1140" s="97" t="str">
        <f>SUBSTITUTE(фильтр!I1129, "про,", "")</f>
        <v>питання, для, розгляду, на, колегію</v>
      </c>
      <c r="I1140" s="1" t="s">
        <v>15</v>
      </c>
      <c r="J1140" s="47" t="s">
        <v>124</v>
      </c>
      <c r="K1140" s="98" t="str">
        <f t="shared" si="289"/>
        <v>Департамент АПР Сумської ОДА</v>
      </c>
      <c r="L1140" s="99">
        <f t="shared" si="290"/>
        <v>43659</v>
      </c>
      <c r="M1140" s="100"/>
      <c r="N1140" s="4" t="s">
        <v>20</v>
      </c>
      <c r="O1140" s="4" t="s">
        <v>20</v>
      </c>
    </row>
    <row r="1141" spans="1:15" ht="75" x14ac:dyDescent="0.25">
      <c r="A1141" s="55" t="s">
        <v>23</v>
      </c>
      <c r="B1141" s="24" t="s">
        <v>1036</v>
      </c>
      <c r="C1141" s="93">
        <f t="shared" si="287"/>
        <v>1114</v>
      </c>
      <c r="D1141" s="65" t="s">
        <v>1417</v>
      </c>
      <c r="E1141" s="56" t="s">
        <v>1225</v>
      </c>
      <c r="F1141" s="95">
        <v>43658</v>
      </c>
      <c r="G1141" s="96" t="str">
        <f t="shared" si="288"/>
        <v>01-16/1114</v>
      </c>
      <c r="H1141" s="97" t="str">
        <f>SUBSTITUTE(фильтр!I1130, "про,", "")</f>
        <v xml:space="preserve"> виконання, Плану, популяризації, інвестиційних, переваг, на, 2016-2020, роки</v>
      </c>
      <c r="I1141" s="1" t="s">
        <v>15</v>
      </c>
      <c r="J1141" s="47" t="s">
        <v>124</v>
      </c>
      <c r="K1141" s="98" t="str">
        <f t="shared" si="289"/>
        <v>Департамент АПР Сумської ОДА</v>
      </c>
      <c r="L1141" s="99">
        <f t="shared" si="290"/>
        <v>43659</v>
      </c>
      <c r="M1141" s="100"/>
      <c r="N1141" s="4" t="s">
        <v>20</v>
      </c>
      <c r="O1141" s="4" t="s">
        <v>20</v>
      </c>
    </row>
    <row r="1142" spans="1:15" ht="60" x14ac:dyDescent="0.25">
      <c r="A1142" s="55" t="s">
        <v>1186</v>
      </c>
      <c r="B1142" s="24" t="s">
        <v>1037</v>
      </c>
      <c r="C1142" s="93">
        <f t="shared" si="287"/>
        <v>1115</v>
      </c>
      <c r="D1142" s="65" t="s">
        <v>1417</v>
      </c>
      <c r="E1142" s="56" t="s">
        <v>1670</v>
      </c>
      <c r="F1142" s="95">
        <v>43658</v>
      </c>
      <c r="G1142" s="96" t="str">
        <f t="shared" si="288"/>
        <v>01-11/1115</v>
      </c>
      <c r="H1142" s="97" t="str">
        <f>SUBSTITUTE(фильтр!I1131, "про,", "")</f>
        <v>моніторинг, результатівності, реалізації, регіональної, політики</v>
      </c>
      <c r="I1142" s="1" t="s">
        <v>15</v>
      </c>
      <c r="J1142" s="47" t="s">
        <v>124</v>
      </c>
      <c r="K1142" s="98" t="str">
        <f t="shared" si="289"/>
        <v>Департамент АПР Сумської ОДА</v>
      </c>
      <c r="L1142" s="99">
        <f t="shared" si="290"/>
        <v>43659</v>
      </c>
      <c r="M1142" s="100"/>
      <c r="N1142" s="4" t="s">
        <v>20</v>
      </c>
      <c r="O1142" s="4" t="s">
        <v>20</v>
      </c>
    </row>
    <row r="1143" spans="1:15" ht="45" x14ac:dyDescent="0.25">
      <c r="A1143" s="55" t="s">
        <v>1186</v>
      </c>
      <c r="B1143" s="24" t="s">
        <v>1038</v>
      </c>
      <c r="C1143" s="93">
        <f t="shared" si="287"/>
        <v>1116</v>
      </c>
      <c r="D1143" s="65" t="s">
        <v>1417</v>
      </c>
      <c r="E1143" s="56" t="s">
        <v>1906</v>
      </c>
      <c r="F1143" s="95">
        <v>43658</v>
      </c>
      <c r="G1143" s="96" t="str">
        <f t="shared" si="288"/>
        <v>01-11/1116</v>
      </c>
      <c r="H1143" s="97" t="str">
        <f>SUBSTITUTE(фильтр!I1132, "про,", "")</f>
        <v xml:space="preserve"> надання, реєстру, компенсаційних, виплат</v>
      </c>
      <c r="I1143" s="1" t="s">
        <v>15</v>
      </c>
      <c r="J1143" s="47" t="s">
        <v>124</v>
      </c>
      <c r="K1143" s="98" t="str">
        <f t="shared" si="289"/>
        <v>Департамент АПР Сумської ОДА</v>
      </c>
      <c r="L1143" s="99">
        <f t="shared" si="290"/>
        <v>43659</v>
      </c>
      <c r="M1143" s="100"/>
      <c r="N1143" s="4" t="s">
        <v>20</v>
      </c>
      <c r="O1143" s="4" t="s">
        <v>20</v>
      </c>
    </row>
    <row r="1144" spans="1:15" ht="30" x14ac:dyDescent="0.25">
      <c r="A1144" s="55" t="s">
        <v>1186</v>
      </c>
      <c r="B1144" s="24" t="s">
        <v>1039</v>
      </c>
      <c r="C1144" s="93">
        <f t="shared" si="287"/>
        <v>1117</v>
      </c>
      <c r="D1144" s="65" t="s">
        <v>1417</v>
      </c>
      <c r="E1144" s="56" t="s">
        <v>1907</v>
      </c>
      <c r="F1144" s="95">
        <v>43658</v>
      </c>
      <c r="G1144" s="96" t="str">
        <f t="shared" si="288"/>
        <v>01-11/1117</v>
      </c>
      <c r="H1144" s="97" t="str">
        <f>SUBSTITUTE(фильтр!I1133, "про,", "")</f>
        <v>розвитку, об'ектів, інфраструктури</v>
      </c>
      <c r="I1144" s="1" t="s">
        <v>15</v>
      </c>
      <c r="J1144" s="47" t="s">
        <v>124</v>
      </c>
      <c r="K1144" s="98" t="str">
        <f t="shared" si="289"/>
        <v>Департамент АПР Сумської ОДА</v>
      </c>
      <c r="L1144" s="99">
        <f t="shared" si="290"/>
        <v>43659</v>
      </c>
      <c r="M1144" s="100"/>
      <c r="N1144" s="4" t="s">
        <v>20</v>
      </c>
      <c r="O1144" s="4" t="s">
        <v>20</v>
      </c>
    </row>
    <row r="1145" spans="1:15" ht="30" x14ac:dyDescent="0.25">
      <c r="A1145" s="55" t="s">
        <v>123</v>
      </c>
      <c r="B1145" s="24" t="s">
        <v>1040</v>
      </c>
      <c r="C1145" s="93">
        <f t="shared" si="287"/>
        <v>1118</v>
      </c>
      <c r="D1145" s="65" t="s">
        <v>1417</v>
      </c>
      <c r="E1145" s="56" t="s">
        <v>1908</v>
      </c>
      <c r="F1145" s="95">
        <v>43658</v>
      </c>
      <c r="G1145" s="96" t="str">
        <f t="shared" si="288"/>
        <v>01-13/1118</v>
      </c>
      <c r="H1145" s="97" t="str">
        <f>SUBSTITUTE(фильтр!I1134, "про,", "")</f>
        <v xml:space="preserve"> заходи, запобігання, конфлікту, інтересів</v>
      </c>
      <c r="I1145" s="1" t="s">
        <v>15</v>
      </c>
      <c r="J1145" s="47" t="s">
        <v>124</v>
      </c>
      <c r="K1145" s="98" t="str">
        <f t="shared" si="289"/>
        <v>Департамент АПР Сумської ОДА</v>
      </c>
      <c r="L1145" s="99">
        <f t="shared" si="290"/>
        <v>43659</v>
      </c>
      <c r="M1145" s="100"/>
      <c r="N1145" s="4" t="s">
        <v>20</v>
      </c>
      <c r="O1145" s="4" t="s">
        <v>20</v>
      </c>
    </row>
    <row r="1146" spans="1:15" ht="30" x14ac:dyDescent="0.25">
      <c r="A1146" s="55"/>
      <c r="B1146" s="24" t="s">
        <v>1041</v>
      </c>
      <c r="C1146" s="93">
        <f t="shared" si="287"/>
        <v>1119</v>
      </c>
      <c r="D1146" s="93"/>
      <c r="E1146" s="94"/>
      <c r="F1146" s="95">
        <v>43658</v>
      </c>
      <c r="G1146" s="96" t="str">
        <f t="shared" si="288"/>
        <v>/1119</v>
      </c>
      <c r="H1146" s="97" t="str">
        <f>SUBSTITUTE(фильтр!I1135, "про,", "")</f>
        <v/>
      </c>
      <c r="I1146" s="1" t="s">
        <v>15</v>
      </c>
      <c r="J1146" s="47" t="s">
        <v>124</v>
      </c>
      <c r="K1146" s="98" t="str">
        <f t="shared" si="289"/>
        <v>Департамент АПР Сумської ОДА</v>
      </c>
      <c r="L1146" s="99">
        <f t="shared" si="290"/>
        <v>43659</v>
      </c>
      <c r="M1146" s="100"/>
      <c r="N1146" s="4" t="s">
        <v>20</v>
      </c>
      <c r="O1146" s="4" t="s">
        <v>20</v>
      </c>
    </row>
    <row r="1147" spans="1:15" ht="30" x14ac:dyDescent="0.25">
      <c r="A1147" s="55"/>
      <c r="B1147" s="24" t="s">
        <v>1042</v>
      </c>
      <c r="C1147" s="93">
        <f t="shared" si="287"/>
        <v>1120</v>
      </c>
      <c r="D1147" s="93"/>
      <c r="E1147" s="94"/>
      <c r="F1147" s="95"/>
      <c r="G1147" s="96" t="str">
        <f t="shared" si="288"/>
        <v>/1120</v>
      </c>
      <c r="H1147" s="97" t="str">
        <f>SUBSTITUTE(фильтр!I1136, "про,", "")</f>
        <v/>
      </c>
      <c r="I1147" s="1" t="s">
        <v>15</v>
      </c>
      <c r="J1147" s="47" t="s">
        <v>124</v>
      </c>
      <c r="K1147" s="98" t="str">
        <f t="shared" si="289"/>
        <v>Департамент АПР Сумської ОДА</v>
      </c>
      <c r="L1147" s="99">
        <f t="shared" si="290"/>
        <v>1</v>
      </c>
      <c r="M1147" s="100"/>
      <c r="N1147" s="4" t="s">
        <v>20</v>
      </c>
      <c r="O1147" s="4" t="s">
        <v>20</v>
      </c>
    </row>
    <row r="1148" spans="1:15" ht="30" x14ac:dyDescent="0.25">
      <c r="A1148" s="55"/>
      <c r="B1148" s="24" t="s">
        <v>1043</v>
      </c>
      <c r="C1148" s="93">
        <f t="shared" si="287"/>
        <v>1121</v>
      </c>
      <c r="D1148" s="93"/>
      <c r="E1148" s="94"/>
      <c r="F1148" s="95"/>
      <c r="G1148" s="96" t="str">
        <f t="shared" si="288"/>
        <v>/1121</v>
      </c>
      <c r="H1148" s="97" t="str">
        <f>SUBSTITUTE(фильтр!I1137, "про,", "")</f>
        <v/>
      </c>
      <c r="I1148" s="1" t="s">
        <v>15</v>
      </c>
      <c r="J1148" s="47" t="s">
        <v>124</v>
      </c>
      <c r="K1148" s="98" t="str">
        <f t="shared" si="289"/>
        <v>Департамент АПР Сумської ОДА</v>
      </c>
      <c r="L1148" s="99">
        <f t="shared" si="290"/>
        <v>1</v>
      </c>
      <c r="M1148" s="100"/>
      <c r="N1148" s="4" t="s">
        <v>20</v>
      </c>
      <c r="O1148" s="4" t="s">
        <v>20</v>
      </c>
    </row>
    <row r="1149" spans="1:15" ht="30" x14ac:dyDescent="0.25">
      <c r="A1149" s="55"/>
      <c r="B1149" s="24" t="s">
        <v>1044</v>
      </c>
      <c r="C1149" s="93">
        <f t="shared" si="287"/>
        <v>1122</v>
      </c>
      <c r="D1149" s="93"/>
      <c r="E1149" s="94"/>
      <c r="F1149" s="95"/>
      <c r="G1149" s="96" t="str">
        <f t="shared" si="288"/>
        <v>/1122</v>
      </c>
      <c r="H1149" s="97" t="str">
        <f>SUBSTITUTE(фильтр!I1138, "про,", "")</f>
        <v/>
      </c>
      <c r="I1149" s="1" t="s">
        <v>15</v>
      </c>
      <c r="J1149" s="47" t="s">
        <v>124</v>
      </c>
      <c r="K1149" s="98" t="str">
        <f t="shared" si="289"/>
        <v>Департамент АПР Сумської ОДА</v>
      </c>
      <c r="L1149" s="99">
        <f t="shared" si="290"/>
        <v>1</v>
      </c>
      <c r="M1149" s="100"/>
      <c r="N1149" s="4" t="s">
        <v>20</v>
      </c>
      <c r="O1149" s="4" t="s">
        <v>20</v>
      </c>
    </row>
    <row r="1150" spans="1:15" ht="30" x14ac:dyDescent="0.25">
      <c r="A1150" s="55"/>
      <c r="B1150" s="24" t="s">
        <v>1045</v>
      </c>
      <c r="C1150" s="93">
        <f t="shared" si="287"/>
        <v>1123</v>
      </c>
      <c r="D1150" s="93"/>
      <c r="E1150" s="94"/>
      <c r="F1150" s="95"/>
      <c r="G1150" s="96" t="str">
        <f t="shared" si="288"/>
        <v>/1123</v>
      </c>
      <c r="H1150" s="97" t="str">
        <f>SUBSTITUTE(фильтр!I1139, "про,", "")</f>
        <v/>
      </c>
      <c r="I1150" s="1" t="s">
        <v>15</v>
      </c>
      <c r="J1150" s="47" t="s">
        <v>124</v>
      </c>
      <c r="K1150" s="98" t="str">
        <f t="shared" si="289"/>
        <v>Департамент АПР Сумської ОДА</v>
      </c>
      <c r="L1150" s="99">
        <f t="shared" si="290"/>
        <v>1</v>
      </c>
      <c r="M1150" s="100"/>
      <c r="N1150" s="4" t="s">
        <v>20</v>
      </c>
      <c r="O1150" s="4" t="s">
        <v>20</v>
      </c>
    </row>
    <row r="1151" spans="1:15" ht="30" x14ac:dyDescent="0.25">
      <c r="A1151" s="55"/>
      <c r="B1151" s="24" t="s">
        <v>1046</v>
      </c>
      <c r="C1151" s="93">
        <f t="shared" si="287"/>
        <v>1124</v>
      </c>
      <c r="D1151" s="93"/>
      <c r="E1151" s="94"/>
      <c r="F1151" s="95"/>
      <c r="G1151" s="96" t="str">
        <f t="shared" si="288"/>
        <v>/1124</v>
      </c>
      <c r="H1151" s="97" t="str">
        <f>SUBSTITUTE(фильтр!I1140, "про,", "")</f>
        <v/>
      </c>
      <c r="I1151" s="1" t="s">
        <v>15</v>
      </c>
      <c r="J1151" s="47" t="s">
        <v>124</v>
      </c>
      <c r="K1151" s="98" t="str">
        <f t="shared" si="289"/>
        <v>Департамент АПР Сумської ОДА</v>
      </c>
      <c r="L1151" s="99">
        <f t="shared" si="290"/>
        <v>1</v>
      </c>
      <c r="M1151" s="100"/>
      <c r="N1151" s="4" t="s">
        <v>20</v>
      </c>
      <c r="O1151" s="4" t="s">
        <v>20</v>
      </c>
    </row>
    <row r="1152" spans="1:15" ht="30" x14ac:dyDescent="0.25">
      <c r="A1152" s="55"/>
      <c r="B1152" s="24" t="s">
        <v>1047</v>
      </c>
      <c r="C1152" s="93">
        <f t="shared" si="287"/>
        <v>1125</v>
      </c>
      <c r="D1152" s="93"/>
      <c r="E1152" s="94"/>
      <c r="F1152" s="95"/>
      <c r="G1152" s="96" t="str">
        <f t="shared" si="288"/>
        <v>/1125</v>
      </c>
      <c r="H1152" s="97" t="str">
        <f>SUBSTITUTE(фильтр!I1141, "про,", "")</f>
        <v/>
      </c>
      <c r="I1152" s="1" t="s">
        <v>15</v>
      </c>
      <c r="J1152" s="47" t="s">
        <v>124</v>
      </c>
      <c r="K1152" s="98" t="str">
        <f t="shared" si="289"/>
        <v>Департамент АПР Сумської ОДА</v>
      </c>
      <c r="L1152" s="99">
        <f t="shared" si="290"/>
        <v>1</v>
      </c>
      <c r="M1152" s="100"/>
      <c r="N1152" s="4" t="s">
        <v>20</v>
      </c>
      <c r="O1152" s="4" t="s">
        <v>20</v>
      </c>
    </row>
    <row r="1153" spans="1:15" ht="30" x14ac:dyDescent="0.25">
      <c r="A1153" s="55"/>
      <c r="B1153" s="24" t="s">
        <v>1048</v>
      </c>
      <c r="C1153" s="93">
        <f t="shared" si="287"/>
        <v>1126</v>
      </c>
      <c r="D1153" s="93"/>
      <c r="E1153" s="94"/>
      <c r="F1153" s="95"/>
      <c r="G1153" s="96" t="str">
        <f t="shared" si="288"/>
        <v>/1126</v>
      </c>
      <c r="H1153" s="97" t="str">
        <f>SUBSTITUTE(фильтр!I1142, "про,", "")</f>
        <v/>
      </c>
      <c r="I1153" s="1" t="s">
        <v>15</v>
      </c>
      <c r="J1153" s="47" t="s">
        <v>124</v>
      </c>
      <c r="K1153" s="98" t="str">
        <f t="shared" si="289"/>
        <v>Департамент АПР Сумської ОДА</v>
      </c>
      <c r="L1153" s="99">
        <f t="shared" si="290"/>
        <v>1</v>
      </c>
      <c r="M1153" s="100"/>
      <c r="N1153" s="4" t="s">
        <v>20</v>
      </c>
      <c r="O1153" s="4" t="s">
        <v>20</v>
      </c>
    </row>
    <row r="1154" spans="1:15" ht="30" x14ac:dyDescent="0.25">
      <c r="A1154" s="55"/>
      <c r="B1154" s="24" t="s">
        <v>1049</v>
      </c>
      <c r="C1154" s="93">
        <f t="shared" si="287"/>
        <v>1127</v>
      </c>
      <c r="D1154" s="93"/>
      <c r="E1154" s="94"/>
      <c r="F1154" s="95"/>
      <c r="G1154" s="96" t="str">
        <f t="shared" si="288"/>
        <v>/1127</v>
      </c>
      <c r="H1154" s="97" t="str">
        <f>SUBSTITUTE(фильтр!I1143, "про,", "")</f>
        <v/>
      </c>
      <c r="I1154" s="1" t="s">
        <v>15</v>
      </c>
      <c r="J1154" s="47" t="s">
        <v>124</v>
      </c>
      <c r="K1154" s="98" t="str">
        <f t="shared" si="289"/>
        <v>Департамент АПР Сумської ОДА</v>
      </c>
      <c r="L1154" s="99">
        <f t="shared" si="290"/>
        <v>1</v>
      </c>
      <c r="M1154" s="100"/>
      <c r="N1154" s="4" t="s">
        <v>20</v>
      </c>
      <c r="O1154" s="4" t="s">
        <v>20</v>
      </c>
    </row>
    <row r="1155" spans="1:15" ht="30" x14ac:dyDescent="0.25">
      <c r="A1155" s="55"/>
      <c r="B1155" s="24" t="s">
        <v>1050</v>
      </c>
      <c r="C1155" s="93">
        <f t="shared" si="287"/>
        <v>1128</v>
      </c>
      <c r="D1155" s="93"/>
      <c r="E1155" s="94"/>
      <c r="F1155" s="95"/>
      <c r="G1155" s="96" t="str">
        <f t="shared" si="288"/>
        <v>/1128</v>
      </c>
      <c r="H1155" s="97" t="str">
        <f>SUBSTITUTE(фильтр!I1144, "про,", "")</f>
        <v/>
      </c>
      <c r="I1155" s="1" t="s">
        <v>15</v>
      </c>
      <c r="J1155" s="47" t="s">
        <v>124</v>
      </c>
      <c r="K1155" s="98" t="str">
        <f t="shared" si="289"/>
        <v>Департамент АПР Сумської ОДА</v>
      </c>
      <c r="L1155" s="99">
        <f t="shared" si="290"/>
        <v>1</v>
      </c>
      <c r="M1155" s="100"/>
      <c r="N1155" s="4" t="s">
        <v>20</v>
      </c>
      <c r="O1155" s="4" t="s">
        <v>20</v>
      </c>
    </row>
    <row r="1156" spans="1:15" ht="30" x14ac:dyDescent="0.25">
      <c r="A1156" s="55"/>
      <c r="B1156" s="24" t="s">
        <v>1051</v>
      </c>
      <c r="C1156" s="93">
        <f t="shared" si="287"/>
        <v>1129</v>
      </c>
      <c r="D1156" s="93"/>
      <c r="E1156" s="94"/>
      <c r="F1156" s="95"/>
      <c r="G1156" s="96" t="str">
        <f t="shared" si="288"/>
        <v>/1129</v>
      </c>
      <c r="H1156" s="97" t="str">
        <f>SUBSTITUTE(фильтр!I1145, "про,", "")</f>
        <v/>
      </c>
      <c r="I1156" s="1" t="s">
        <v>15</v>
      </c>
      <c r="J1156" s="47" t="s">
        <v>124</v>
      </c>
      <c r="K1156" s="98" t="str">
        <f t="shared" si="289"/>
        <v>Департамент АПР Сумської ОДА</v>
      </c>
      <c r="L1156" s="99">
        <f t="shared" si="290"/>
        <v>1</v>
      </c>
      <c r="M1156" s="100"/>
      <c r="N1156" s="4" t="s">
        <v>20</v>
      </c>
      <c r="O1156" s="4" t="s">
        <v>20</v>
      </c>
    </row>
    <row r="1157" spans="1:15" ht="30" x14ac:dyDescent="0.25">
      <c r="A1157" s="55"/>
      <c r="B1157" s="24" t="s">
        <v>1052</v>
      </c>
      <c r="C1157" s="93">
        <f t="shared" si="287"/>
        <v>1130</v>
      </c>
      <c r="D1157" s="93"/>
      <c r="E1157" s="94"/>
      <c r="F1157" s="95"/>
      <c r="G1157" s="96" t="str">
        <f t="shared" si="288"/>
        <v>/1130</v>
      </c>
      <c r="H1157" s="97" t="str">
        <f>SUBSTITUTE(фильтр!I1146, "про,", "")</f>
        <v/>
      </c>
      <c r="I1157" s="1" t="s">
        <v>15</v>
      </c>
      <c r="J1157" s="47" t="s">
        <v>124</v>
      </c>
      <c r="K1157" s="98" t="str">
        <f t="shared" si="289"/>
        <v>Департамент АПР Сумської ОДА</v>
      </c>
      <c r="L1157" s="99">
        <f t="shared" si="290"/>
        <v>1</v>
      </c>
      <c r="M1157" s="100"/>
      <c r="N1157" s="4" t="s">
        <v>20</v>
      </c>
      <c r="O1157" s="4" t="s">
        <v>20</v>
      </c>
    </row>
    <row r="1158" spans="1:15" ht="30" x14ac:dyDescent="0.25">
      <c r="A1158" s="55"/>
      <c r="B1158" s="24" t="s">
        <v>1053</v>
      </c>
      <c r="C1158" s="93">
        <f t="shared" si="287"/>
        <v>1131</v>
      </c>
      <c r="D1158" s="93"/>
      <c r="E1158" s="94"/>
      <c r="F1158" s="95"/>
      <c r="G1158" s="96" t="str">
        <f t="shared" si="288"/>
        <v>/1131</v>
      </c>
      <c r="H1158" s="97" t="str">
        <f>SUBSTITUTE(фильтр!I1147, "про,", "")</f>
        <v/>
      </c>
      <c r="I1158" s="1" t="s">
        <v>15</v>
      </c>
      <c r="J1158" s="47" t="s">
        <v>124</v>
      </c>
      <c r="K1158" s="98" t="str">
        <f t="shared" si="289"/>
        <v>Департамент АПР Сумської ОДА</v>
      </c>
      <c r="L1158" s="99">
        <f t="shared" si="290"/>
        <v>1</v>
      </c>
      <c r="M1158" s="100"/>
      <c r="N1158" s="4" t="s">
        <v>20</v>
      </c>
      <c r="O1158" s="4" t="s">
        <v>20</v>
      </c>
    </row>
    <row r="1159" spans="1:15" ht="30" x14ac:dyDescent="0.25">
      <c r="A1159" s="55"/>
      <c r="B1159" s="24" t="s">
        <v>1054</v>
      </c>
      <c r="C1159" s="93">
        <f t="shared" si="287"/>
        <v>1132</v>
      </c>
      <c r="D1159" s="93"/>
      <c r="E1159" s="94"/>
      <c r="F1159" s="95"/>
      <c r="G1159" s="96" t="str">
        <f t="shared" si="288"/>
        <v>/1132</v>
      </c>
      <c r="H1159" s="97" t="str">
        <f>SUBSTITUTE(фильтр!I1148, "про,", "")</f>
        <v/>
      </c>
      <c r="I1159" s="1" t="s">
        <v>15</v>
      </c>
      <c r="J1159" s="47" t="s">
        <v>124</v>
      </c>
      <c r="K1159" s="98" t="str">
        <f t="shared" si="289"/>
        <v>Департамент АПР Сумської ОДА</v>
      </c>
      <c r="L1159" s="99">
        <f t="shared" si="290"/>
        <v>1</v>
      </c>
      <c r="M1159" s="100"/>
      <c r="N1159" s="4" t="s">
        <v>20</v>
      </c>
      <c r="O1159" s="4" t="s">
        <v>20</v>
      </c>
    </row>
    <row r="1160" spans="1:15" ht="30" x14ac:dyDescent="0.25">
      <c r="A1160" s="55"/>
      <c r="B1160" s="24" t="s">
        <v>1055</v>
      </c>
      <c r="C1160" s="93">
        <f t="shared" si="287"/>
        <v>1133</v>
      </c>
      <c r="D1160" s="93"/>
      <c r="E1160" s="94"/>
      <c r="F1160" s="95"/>
      <c r="G1160" s="96" t="str">
        <f t="shared" si="288"/>
        <v>/1133</v>
      </c>
      <c r="H1160" s="97" t="str">
        <f>SUBSTITUTE(фильтр!I1149, "про,", "")</f>
        <v/>
      </c>
      <c r="I1160" s="1" t="s">
        <v>15</v>
      </c>
      <c r="J1160" s="47" t="s">
        <v>124</v>
      </c>
      <c r="K1160" s="98" t="str">
        <f t="shared" si="289"/>
        <v>Департамент АПР Сумської ОДА</v>
      </c>
      <c r="L1160" s="99">
        <f t="shared" si="290"/>
        <v>1</v>
      </c>
      <c r="M1160" s="100"/>
      <c r="N1160" s="4" t="s">
        <v>20</v>
      </c>
      <c r="O1160" s="4" t="s">
        <v>20</v>
      </c>
    </row>
    <row r="1161" spans="1:15" ht="30" x14ac:dyDescent="0.25">
      <c r="A1161" s="55"/>
      <c r="B1161" s="24" t="s">
        <v>1056</v>
      </c>
      <c r="C1161" s="93">
        <f t="shared" si="287"/>
        <v>1134</v>
      </c>
      <c r="D1161" s="93"/>
      <c r="E1161" s="94"/>
      <c r="F1161" s="95"/>
      <c r="G1161" s="96" t="str">
        <f t="shared" si="288"/>
        <v>/1134</v>
      </c>
      <c r="H1161" s="97" t="str">
        <f>SUBSTITUTE(фильтр!I1150, "про,", "")</f>
        <v/>
      </c>
      <c r="I1161" s="1" t="s">
        <v>15</v>
      </c>
      <c r="J1161" s="47" t="s">
        <v>124</v>
      </c>
      <c r="K1161" s="98" t="str">
        <f t="shared" si="289"/>
        <v>Департамент АПР Сумської ОДА</v>
      </c>
      <c r="L1161" s="99">
        <f t="shared" si="290"/>
        <v>1</v>
      </c>
      <c r="M1161" s="100"/>
      <c r="N1161" s="4" t="s">
        <v>20</v>
      </c>
      <c r="O1161" s="4" t="s">
        <v>20</v>
      </c>
    </row>
    <row r="1162" spans="1:15" ht="30" x14ac:dyDescent="0.25">
      <c r="A1162" s="55"/>
      <c r="B1162" s="24" t="s">
        <v>1057</v>
      </c>
      <c r="C1162" s="93">
        <f t="shared" si="287"/>
        <v>1135</v>
      </c>
      <c r="D1162" s="93"/>
      <c r="E1162" s="94"/>
      <c r="F1162" s="95"/>
      <c r="G1162" s="96" t="str">
        <f t="shared" si="288"/>
        <v>/1135</v>
      </c>
      <c r="H1162" s="97" t="str">
        <f>SUBSTITUTE(фильтр!I1151, "про,", "")</f>
        <v/>
      </c>
      <c r="I1162" s="1" t="s">
        <v>15</v>
      </c>
      <c r="J1162" s="47" t="s">
        <v>124</v>
      </c>
      <c r="K1162" s="98" t="str">
        <f t="shared" si="289"/>
        <v>Департамент АПР Сумської ОДА</v>
      </c>
      <c r="L1162" s="99">
        <f t="shared" si="290"/>
        <v>1</v>
      </c>
      <c r="M1162" s="100"/>
      <c r="N1162" s="4" t="s">
        <v>20</v>
      </c>
      <c r="O1162" s="4" t="s">
        <v>20</v>
      </c>
    </row>
    <row r="1163" spans="1:15" ht="30" x14ac:dyDescent="0.25">
      <c r="A1163" s="55"/>
      <c r="B1163" s="24" t="s">
        <v>1058</v>
      </c>
      <c r="C1163" s="93">
        <f t="shared" si="287"/>
        <v>1136</v>
      </c>
      <c r="D1163" s="93"/>
      <c r="E1163" s="94"/>
      <c r="F1163" s="95"/>
      <c r="G1163" s="96" t="str">
        <f t="shared" si="288"/>
        <v>/1136</v>
      </c>
      <c r="H1163" s="97" t="str">
        <f>SUBSTITUTE(фильтр!I1152, "про,", "")</f>
        <v/>
      </c>
      <c r="I1163" s="1" t="s">
        <v>15</v>
      </c>
      <c r="J1163" s="47" t="s">
        <v>124</v>
      </c>
      <c r="K1163" s="98" t="str">
        <f t="shared" si="289"/>
        <v>Департамент АПР Сумської ОДА</v>
      </c>
      <c r="L1163" s="99">
        <f t="shared" si="290"/>
        <v>1</v>
      </c>
      <c r="M1163" s="100"/>
      <c r="N1163" s="4" t="s">
        <v>20</v>
      </c>
      <c r="O1163" s="4" t="s">
        <v>20</v>
      </c>
    </row>
    <row r="1164" spans="1:15" ht="30" x14ac:dyDescent="0.25">
      <c r="A1164" s="55"/>
      <c r="B1164" s="24" t="s">
        <v>1059</v>
      </c>
      <c r="C1164" s="93">
        <f t="shared" si="287"/>
        <v>1137</v>
      </c>
      <c r="D1164" s="93"/>
      <c r="E1164" s="94"/>
      <c r="F1164" s="95"/>
      <c r="G1164" s="96" t="str">
        <f t="shared" si="288"/>
        <v>/1137</v>
      </c>
      <c r="H1164" s="97" t="str">
        <f>SUBSTITUTE(фильтр!I1153, "про,", "")</f>
        <v/>
      </c>
      <c r="I1164" s="1" t="s">
        <v>15</v>
      </c>
      <c r="J1164" s="47" t="s">
        <v>124</v>
      </c>
      <c r="K1164" s="98" t="str">
        <f t="shared" si="289"/>
        <v>Департамент АПР Сумської ОДА</v>
      </c>
      <c r="L1164" s="99">
        <f t="shared" si="290"/>
        <v>1</v>
      </c>
      <c r="M1164" s="100"/>
      <c r="N1164" s="4" t="s">
        <v>20</v>
      </c>
      <c r="O1164" s="4" t="s">
        <v>20</v>
      </c>
    </row>
    <row r="1165" spans="1:15" ht="30" x14ac:dyDescent="0.25">
      <c r="A1165" s="55"/>
      <c r="B1165" s="24" t="s">
        <v>1060</v>
      </c>
      <c r="C1165" s="93">
        <f t="shared" si="287"/>
        <v>1138</v>
      </c>
      <c r="D1165" s="93"/>
      <c r="E1165" s="94"/>
      <c r="F1165" s="95"/>
      <c r="G1165" s="96" t="str">
        <f t="shared" si="288"/>
        <v>/1138</v>
      </c>
      <c r="H1165" s="97" t="str">
        <f>SUBSTITUTE(фильтр!I1154, "про,", "")</f>
        <v/>
      </c>
      <c r="I1165" s="1" t="s">
        <v>15</v>
      </c>
      <c r="J1165" s="47" t="s">
        <v>124</v>
      </c>
      <c r="K1165" s="98" t="str">
        <f t="shared" si="289"/>
        <v>Департамент АПР Сумської ОДА</v>
      </c>
      <c r="L1165" s="99">
        <f t="shared" si="290"/>
        <v>1</v>
      </c>
      <c r="M1165" s="100"/>
      <c r="N1165" s="4" t="s">
        <v>20</v>
      </c>
      <c r="O1165" s="4" t="s">
        <v>20</v>
      </c>
    </row>
    <row r="1166" spans="1:15" ht="30" x14ac:dyDescent="0.25">
      <c r="A1166" s="55"/>
      <c r="B1166" s="24" t="s">
        <v>1061</v>
      </c>
      <c r="C1166" s="93">
        <f t="shared" si="287"/>
        <v>1139</v>
      </c>
      <c r="D1166" s="93"/>
      <c r="E1166" s="94"/>
      <c r="F1166" s="95"/>
      <c r="G1166" s="96" t="str">
        <f t="shared" si="288"/>
        <v>/1139</v>
      </c>
      <c r="H1166" s="97" t="str">
        <f>SUBSTITUTE(фильтр!I1155, "про,", "")</f>
        <v/>
      </c>
      <c r="I1166" s="1" t="s">
        <v>15</v>
      </c>
      <c r="J1166" s="47" t="s">
        <v>124</v>
      </c>
      <c r="K1166" s="98" t="str">
        <f t="shared" si="289"/>
        <v>Департамент АПР Сумської ОДА</v>
      </c>
      <c r="L1166" s="99">
        <f t="shared" si="290"/>
        <v>1</v>
      </c>
      <c r="M1166" s="100"/>
      <c r="N1166" s="4" t="s">
        <v>20</v>
      </c>
      <c r="O1166" s="4" t="s">
        <v>20</v>
      </c>
    </row>
    <row r="1167" spans="1:15" ht="30" x14ac:dyDescent="0.25">
      <c r="A1167" s="55"/>
      <c r="B1167" s="24" t="s">
        <v>1062</v>
      </c>
      <c r="C1167" s="93">
        <f t="shared" si="287"/>
        <v>1140</v>
      </c>
      <c r="D1167" s="93"/>
      <c r="E1167" s="94"/>
      <c r="F1167" s="95"/>
      <c r="G1167" s="96" t="str">
        <f t="shared" si="288"/>
        <v>/1140</v>
      </c>
      <c r="H1167" s="97" t="str">
        <f>SUBSTITUTE(фильтр!I1156, "про,", "")</f>
        <v/>
      </c>
      <c r="I1167" s="1" t="s">
        <v>15</v>
      </c>
      <c r="J1167" s="47" t="s">
        <v>124</v>
      </c>
      <c r="K1167" s="98" t="str">
        <f t="shared" si="289"/>
        <v>Департамент АПР Сумської ОДА</v>
      </c>
      <c r="L1167" s="99">
        <f t="shared" si="290"/>
        <v>1</v>
      </c>
      <c r="M1167" s="100"/>
      <c r="N1167" s="4" t="s">
        <v>20</v>
      </c>
      <c r="O1167" s="4" t="s">
        <v>20</v>
      </c>
    </row>
    <row r="1168" spans="1:15" ht="30" x14ac:dyDescent="0.25">
      <c r="A1168" s="55"/>
      <c r="B1168" s="24" t="s">
        <v>1063</v>
      </c>
      <c r="C1168" s="93">
        <f t="shared" si="287"/>
        <v>1141</v>
      </c>
      <c r="D1168" s="93"/>
      <c r="E1168" s="94"/>
      <c r="F1168" s="95"/>
      <c r="G1168" s="96" t="str">
        <f t="shared" si="288"/>
        <v>/1141</v>
      </c>
      <c r="H1168" s="97" t="str">
        <f>SUBSTITUTE(фильтр!I1157, "про,", "")</f>
        <v/>
      </c>
      <c r="I1168" s="1" t="s">
        <v>15</v>
      </c>
      <c r="J1168" s="47" t="s">
        <v>124</v>
      </c>
      <c r="K1168" s="98" t="str">
        <f t="shared" si="289"/>
        <v>Департамент АПР Сумської ОДА</v>
      </c>
      <c r="L1168" s="99">
        <f t="shared" si="290"/>
        <v>1</v>
      </c>
      <c r="M1168" s="100"/>
      <c r="N1168" s="4" t="s">
        <v>20</v>
      </c>
      <c r="O1168" s="4" t="s">
        <v>20</v>
      </c>
    </row>
    <row r="1169" spans="1:15" ht="30" x14ac:dyDescent="0.25">
      <c r="A1169" s="55"/>
      <c r="B1169" s="24" t="s">
        <v>1064</v>
      </c>
      <c r="C1169" s="93">
        <f t="shared" si="287"/>
        <v>1142</v>
      </c>
      <c r="D1169" s="93"/>
      <c r="E1169" s="94"/>
      <c r="F1169" s="95"/>
      <c r="G1169" s="96" t="str">
        <f t="shared" si="288"/>
        <v>/1142</v>
      </c>
      <c r="H1169" s="97" t="str">
        <f>SUBSTITUTE(фильтр!I1158, "про,", "")</f>
        <v/>
      </c>
      <c r="I1169" s="1" t="s">
        <v>15</v>
      </c>
      <c r="J1169" s="47" t="s">
        <v>124</v>
      </c>
      <c r="K1169" s="98" t="str">
        <f t="shared" si="289"/>
        <v>Департамент АПР Сумської ОДА</v>
      </c>
      <c r="L1169" s="99">
        <f t="shared" si="290"/>
        <v>1</v>
      </c>
      <c r="M1169" s="100"/>
      <c r="N1169" s="4" t="s">
        <v>20</v>
      </c>
      <c r="O1169" s="4" t="s">
        <v>20</v>
      </c>
    </row>
    <row r="1170" spans="1:15" ht="30" x14ac:dyDescent="0.25">
      <c r="A1170" s="55"/>
      <c r="B1170" s="24" t="s">
        <v>1065</v>
      </c>
      <c r="C1170" s="93">
        <f t="shared" si="287"/>
        <v>1143</v>
      </c>
      <c r="D1170" s="93"/>
      <c r="E1170" s="94"/>
      <c r="F1170" s="95"/>
      <c r="G1170" s="96" t="str">
        <f t="shared" si="288"/>
        <v>/1143</v>
      </c>
      <c r="H1170" s="97" t="str">
        <f>SUBSTITUTE(фильтр!I1159, "про,", "")</f>
        <v/>
      </c>
      <c r="I1170" s="1" t="s">
        <v>15</v>
      </c>
      <c r="J1170" s="47" t="s">
        <v>124</v>
      </c>
      <c r="K1170" s="98" t="str">
        <f t="shared" si="289"/>
        <v>Департамент АПР Сумської ОДА</v>
      </c>
      <c r="L1170" s="99">
        <f t="shared" si="290"/>
        <v>1</v>
      </c>
      <c r="M1170" s="100"/>
      <c r="N1170" s="4" t="s">
        <v>20</v>
      </c>
      <c r="O1170" s="4" t="s">
        <v>20</v>
      </c>
    </row>
    <row r="1171" spans="1:15" ht="30" x14ac:dyDescent="0.25">
      <c r="A1171" s="55"/>
      <c r="B1171" s="24" t="s">
        <v>1066</v>
      </c>
      <c r="C1171" s="93">
        <f t="shared" si="287"/>
        <v>1144</v>
      </c>
      <c r="D1171" s="93"/>
      <c r="E1171" s="94"/>
      <c r="F1171" s="95"/>
      <c r="G1171" s="96" t="str">
        <f t="shared" si="288"/>
        <v>/1144</v>
      </c>
      <c r="H1171" s="97" t="str">
        <f>SUBSTITUTE(фильтр!I1160, "про,", "")</f>
        <v/>
      </c>
      <c r="I1171" s="1" t="s">
        <v>15</v>
      </c>
      <c r="J1171" s="47" t="s">
        <v>124</v>
      </c>
      <c r="K1171" s="98" t="str">
        <f t="shared" si="289"/>
        <v>Департамент АПР Сумської ОДА</v>
      </c>
      <c r="L1171" s="99">
        <f t="shared" si="290"/>
        <v>1</v>
      </c>
      <c r="M1171" s="100"/>
      <c r="N1171" s="4" t="s">
        <v>20</v>
      </c>
      <c r="O1171" s="4" t="s">
        <v>20</v>
      </c>
    </row>
    <row r="1172" spans="1:15" ht="30" x14ac:dyDescent="0.25">
      <c r="A1172" s="55"/>
      <c r="B1172" s="24" t="s">
        <v>1067</v>
      </c>
      <c r="C1172" s="93">
        <f t="shared" si="287"/>
        <v>1145</v>
      </c>
      <c r="D1172" s="93"/>
      <c r="E1172" s="94"/>
      <c r="F1172" s="95"/>
      <c r="G1172" s="96" t="str">
        <f t="shared" si="288"/>
        <v>/1145</v>
      </c>
      <c r="H1172" s="97" t="str">
        <f>SUBSTITUTE(фильтр!I1161, "про,", "")</f>
        <v/>
      </c>
      <c r="I1172" s="1" t="s">
        <v>15</v>
      </c>
      <c r="J1172" s="47" t="s">
        <v>124</v>
      </c>
      <c r="K1172" s="98" t="str">
        <f t="shared" si="289"/>
        <v>Департамент АПР Сумської ОДА</v>
      </c>
      <c r="L1172" s="99">
        <f t="shared" si="290"/>
        <v>1</v>
      </c>
      <c r="M1172" s="100"/>
      <c r="N1172" s="4" t="s">
        <v>20</v>
      </c>
      <c r="O1172" s="4" t="s">
        <v>20</v>
      </c>
    </row>
    <row r="1173" spans="1:15" x14ac:dyDescent="0.25">
      <c r="A1173" s="55"/>
    </row>
    <row r="1174" spans="1:15" x14ac:dyDescent="0.25">
      <c r="A1174" s="55"/>
    </row>
    <row r="1175" spans="1:15" x14ac:dyDescent="0.25">
      <c r="A1175" s="55"/>
    </row>
    <row r="1176" spans="1:15" x14ac:dyDescent="0.25">
      <c r="A1176" s="55"/>
    </row>
    <row r="1177" spans="1:15" x14ac:dyDescent="0.25">
      <c r="A1177" s="55"/>
    </row>
    <row r="1178" spans="1:15" x14ac:dyDescent="0.25">
      <c r="A1178" s="55"/>
    </row>
    <row r="1179" spans="1:15" x14ac:dyDescent="0.25">
      <c r="A1179" s="55"/>
    </row>
    <row r="1180" spans="1:15" x14ac:dyDescent="0.25">
      <c r="A1180" s="55"/>
    </row>
    <row r="1181" spans="1:15" x14ac:dyDescent="0.25">
      <c r="A1181" s="55"/>
    </row>
    <row r="1182" spans="1:15" x14ac:dyDescent="0.25">
      <c r="A1182" s="55"/>
    </row>
    <row r="1183" spans="1:15" x14ac:dyDescent="0.25">
      <c r="A1183" s="55"/>
    </row>
    <row r="1184" spans="1:15" x14ac:dyDescent="0.25">
      <c r="A1184" s="55"/>
    </row>
    <row r="1185" spans="1:1" x14ac:dyDescent="0.25">
      <c r="A1185" s="55"/>
    </row>
    <row r="1186" spans="1:1" x14ac:dyDescent="0.25">
      <c r="A1186" s="55"/>
    </row>
    <row r="1187" spans="1:1" x14ac:dyDescent="0.25">
      <c r="A1187" s="55"/>
    </row>
    <row r="1188" spans="1:1" x14ac:dyDescent="0.25">
      <c r="A1188" s="55"/>
    </row>
    <row r="1189" spans="1:1" x14ac:dyDescent="0.25">
      <c r="A1189" s="55"/>
    </row>
    <row r="1190" spans="1:1" x14ac:dyDescent="0.25">
      <c r="A1190" s="55"/>
    </row>
    <row r="1191" spans="1:1" x14ac:dyDescent="0.25">
      <c r="A1191" s="55"/>
    </row>
    <row r="1192" spans="1:1" x14ac:dyDescent="0.25">
      <c r="A1192" s="55"/>
    </row>
    <row r="1193" spans="1:1" x14ac:dyDescent="0.25">
      <c r="A1193" s="55"/>
    </row>
    <row r="1194" spans="1:1" x14ac:dyDescent="0.25">
      <c r="A1194" s="55"/>
    </row>
    <row r="1195" spans="1:1" x14ac:dyDescent="0.25">
      <c r="A1195" s="55"/>
    </row>
    <row r="1196" spans="1:1" x14ac:dyDescent="0.25">
      <c r="A1196" s="55"/>
    </row>
    <row r="1197" spans="1:1" x14ac:dyDescent="0.25">
      <c r="A1197" s="55"/>
    </row>
    <row r="1198" spans="1:1" x14ac:dyDescent="0.25">
      <c r="A1198" s="55"/>
    </row>
    <row r="1199" spans="1:1" x14ac:dyDescent="0.25">
      <c r="A1199" s="55"/>
    </row>
    <row r="1200" spans="1:1" x14ac:dyDescent="0.25">
      <c r="A1200" s="55"/>
    </row>
    <row r="1201" spans="1:1" x14ac:dyDescent="0.25">
      <c r="A1201" s="55"/>
    </row>
    <row r="1202" spans="1:1" x14ac:dyDescent="0.25">
      <c r="A1202" s="55"/>
    </row>
    <row r="1203" spans="1:1" x14ac:dyDescent="0.25">
      <c r="A1203" s="55"/>
    </row>
    <row r="1204" spans="1:1" x14ac:dyDescent="0.25">
      <c r="A1204" s="55"/>
    </row>
    <row r="1205" spans="1:1" x14ac:dyDescent="0.25">
      <c r="A1205" s="55"/>
    </row>
    <row r="1206" spans="1:1" x14ac:dyDescent="0.25">
      <c r="A1206" s="55"/>
    </row>
    <row r="1207" spans="1:1" x14ac:dyDescent="0.25">
      <c r="A1207" s="55"/>
    </row>
    <row r="1208" spans="1:1" x14ac:dyDescent="0.25">
      <c r="A1208" s="55"/>
    </row>
    <row r="1209" spans="1:1" x14ac:dyDescent="0.25">
      <c r="A1209" s="55"/>
    </row>
    <row r="1210" spans="1:1" x14ac:dyDescent="0.25">
      <c r="A1210" s="55"/>
    </row>
    <row r="1211" spans="1:1" x14ac:dyDescent="0.25">
      <c r="A1211" s="55"/>
    </row>
    <row r="1212" spans="1:1" x14ac:dyDescent="0.25">
      <c r="A1212" s="55"/>
    </row>
    <row r="1213" spans="1:1" x14ac:dyDescent="0.25">
      <c r="A1213" s="55"/>
    </row>
    <row r="1214" spans="1:1" x14ac:dyDescent="0.25">
      <c r="A1214" s="55"/>
    </row>
    <row r="1215" spans="1:1" x14ac:dyDescent="0.25">
      <c r="A1215" s="55"/>
    </row>
    <row r="1216" spans="1:1" x14ac:dyDescent="0.25">
      <c r="A1216" s="55"/>
    </row>
    <row r="1217" spans="1:1" x14ac:dyDescent="0.25">
      <c r="A1217" s="55"/>
    </row>
    <row r="1218" spans="1:1" x14ac:dyDescent="0.25">
      <c r="A1218" s="55"/>
    </row>
    <row r="1219" spans="1:1" x14ac:dyDescent="0.25">
      <c r="A1219" s="55"/>
    </row>
    <row r="1220" spans="1:1" x14ac:dyDescent="0.25">
      <c r="A1220" s="55"/>
    </row>
    <row r="1221" spans="1:1" x14ac:dyDescent="0.25">
      <c r="A1221" s="55"/>
    </row>
    <row r="1222" spans="1:1" x14ac:dyDescent="0.25">
      <c r="A1222" s="55"/>
    </row>
    <row r="1223" spans="1:1" x14ac:dyDescent="0.25">
      <c r="A1223" s="55"/>
    </row>
    <row r="1224" spans="1:1" x14ac:dyDescent="0.25">
      <c r="A1224" s="55"/>
    </row>
    <row r="1225" spans="1:1" x14ac:dyDescent="0.25">
      <c r="A1225" s="55"/>
    </row>
    <row r="1226" spans="1:1" x14ac:dyDescent="0.25">
      <c r="A1226" s="55"/>
    </row>
    <row r="1227" spans="1:1" x14ac:dyDescent="0.25">
      <c r="A1227" s="55"/>
    </row>
    <row r="1228" spans="1:1" x14ac:dyDescent="0.25">
      <c r="A1228" s="55"/>
    </row>
    <row r="1229" spans="1:1" x14ac:dyDescent="0.25">
      <c r="A1229" s="55"/>
    </row>
    <row r="1230" spans="1:1" x14ac:dyDescent="0.25">
      <c r="A1230" s="55"/>
    </row>
    <row r="1231" spans="1:1" x14ac:dyDescent="0.25">
      <c r="A1231" s="55"/>
    </row>
    <row r="1232" spans="1:1" x14ac:dyDescent="0.25">
      <c r="A1232" s="55"/>
    </row>
    <row r="1233" spans="1:1" x14ac:dyDescent="0.25">
      <c r="A1233" s="55"/>
    </row>
    <row r="1234" spans="1:1" x14ac:dyDescent="0.25">
      <c r="A1234" s="55"/>
    </row>
    <row r="1235" spans="1:1" x14ac:dyDescent="0.25">
      <c r="A1235" s="55"/>
    </row>
    <row r="1236" spans="1:1" x14ac:dyDescent="0.25">
      <c r="A1236" s="55"/>
    </row>
    <row r="1237" spans="1:1" x14ac:dyDescent="0.25">
      <c r="A1237" s="55"/>
    </row>
    <row r="1238" spans="1:1" x14ac:dyDescent="0.25">
      <c r="A1238" s="55"/>
    </row>
    <row r="1239" spans="1:1" x14ac:dyDescent="0.25">
      <c r="A1239" s="55"/>
    </row>
    <row r="1240" spans="1:1" x14ac:dyDescent="0.25">
      <c r="A1240" s="55"/>
    </row>
    <row r="1241" spans="1:1" x14ac:dyDescent="0.25">
      <c r="A1241" s="55"/>
    </row>
    <row r="1242" spans="1:1" x14ac:dyDescent="0.25">
      <c r="A1242" s="55"/>
    </row>
    <row r="1243" spans="1:1" x14ac:dyDescent="0.25">
      <c r="A1243" s="55"/>
    </row>
    <row r="1244" spans="1:1" x14ac:dyDescent="0.25">
      <c r="A1244" s="55"/>
    </row>
    <row r="1245" spans="1:1" x14ac:dyDescent="0.25">
      <c r="A1245" s="55"/>
    </row>
    <row r="1246" spans="1:1" x14ac:dyDescent="0.25">
      <c r="A1246" s="55"/>
    </row>
    <row r="1247" spans="1:1" x14ac:dyDescent="0.25">
      <c r="A1247" s="55"/>
    </row>
    <row r="1248" spans="1:1" x14ac:dyDescent="0.25">
      <c r="A1248" s="55"/>
    </row>
    <row r="1249" spans="1:1" x14ac:dyDescent="0.25">
      <c r="A1249" s="55"/>
    </row>
    <row r="1250" spans="1:1" x14ac:dyDescent="0.25">
      <c r="A1250" s="55"/>
    </row>
    <row r="1251" spans="1:1" x14ac:dyDescent="0.25">
      <c r="A1251" s="55"/>
    </row>
    <row r="1252" spans="1:1" x14ac:dyDescent="0.25">
      <c r="A1252" s="55"/>
    </row>
    <row r="1253" spans="1:1" x14ac:dyDescent="0.25">
      <c r="A1253" s="55"/>
    </row>
    <row r="1254" spans="1:1" x14ac:dyDescent="0.25">
      <c r="A1254" s="55"/>
    </row>
    <row r="1255" spans="1:1" x14ac:dyDescent="0.25">
      <c r="A1255" s="55"/>
    </row>
    <row r="1256" spans="1:1" x14ac:dyDescent="0.25">
      <c r="A1256" s="55"/>
    </row>
    <row r="1257" spans="1:1" x14ac:dyDescent="0.25">
      <c r="A1257" s="55"/>
    </row>
    <row r="1258" spans="1:1" x14ac:dyDescent="0.25">
      <c r="A1258" s="55"/>
    </row>
    <row r="1259" spans="1:1" x14ac:dyDescent="0.25">
      <c r="A1259" s="55"/>
    </row>
    <row r="1260" spans="1:1" x14ac:dyDescent="0.25">
      <c r="A1260" s="55"/>
    </row>
    <row r="1261" spans="1:1" x14ac:dyDescent="0.25">
      <c r="A1261" s="55"/>
    </row>
    <row r="1262" spans="1:1" x14ac:dyDescent="0.25">
      <c r="A1262" s="55"/>
    </row>
    <row r="1263" spans="1:1" x14ac:dyDescent="0.25">
      <c r="A1263" s="55"/>
    </row>
    <row r="1264" spans="1:1" x14ac:dyDescent="0.25">
      <c r="A1264" s="55"/>
    </row>
    <row r="1265" spans="1:1" x14ac:dyDescent="0.25">
      <c r="A1265" s="55"/>
    </row>
    <row r="1266" spans="1:1" x14ac:dyDescent="0.25">
      <c r="A1266" s="55"/>
    </row>
    <row r="1267" spans="1:1" x14ac:dyDescent="0.25">
      <c r="A1267" s="55"/>
    </row>
    <row r="1268" spans="1:1" x14ac:dyDescent="0.25">
      <c r="A1268" s="55"/>
    </row>
    <row r="1269" spans="1:1" x14ac:dyDescent="0.25">
      <c r="A1269" s="55"/>
    </row>
    <row r="1270" spans="1:1" x14ac:dyDescent="0.25">
      <c r="A1270" s="55"/>
    </row>
    <row r="1271" spans="1:1" x14ac:dyDescent="0.25">
      <c r="A1271" s="55"/>
    </row>
    <row r="1272" spans="1:1" x14ac:dyDescent="0.25">
      <c r="A1272" s="55"/>
    </row>
    <row r="1273" spans="1:1" x14ac:dyDescent="0.25">
      <c r="A1273" s="55"/>
    </row>
    <row r="1274" spans="1:1" x14ac:dyDescent="0.25">
      <c r="A1274" s="55"/>
    </row>
    <row r="1275" spans="1:1" x14ac:dyDescent="0.25">
      <c r="A1275" s="55"/>
    </row>
    <row r="1276" spans="1:1" x14ac:dyDescent="0.25">
      <c r="A1276" s="55"/>
    </row>
    <row r="1277" spans="1:1" x14ac:dyDescent="0.25">
      <c r="A1277" s="55"/>
    </row>
    <row r="1278" spans="1:1" x14ac:dyDescent="0.25">
      <c r="A1278" s="55"/>
    </row>
    <row r="1279" spans="1:1" x14ac:dyDescent="0.25">
      <c r="A1279" s="55"/>
    </row>
    <row r="1280" spans="1:1" x14ac:dyDescent="0.25">
      <c r="A1280" s="55"/>
    </row>
    <row r="1281" spans="1:1" x14ac:dyDescent="0.25">
      <c r="A1281" s="55"/>
    </row>
    <row r="1282" spans="1:1" x14ac:dyDescent="0.25">
      <c r="A1282" s="55"/>
    </row>
    <row r="1283" spans="1:1" x14ac:dyDescent="0.25">
      <c r="A1283" s="55"/>
    </row>
    <row r="1284" spans="1:1" x14ac:dyDescent="0.25">
      <c r="A1284" s="55"/>
    </row>
    <row r="1285" spans="1:1" x14ac:dyDescent="0.25">
      <c r="A1285" s="55"/>
    </row>
    <row r="1286" spans="1:1" x14ac:dyDescent="0.25">
      <c r="A1286" s="55"/>
    </row>
    <row r="1287" spans="1:1" x14ac:dyDescent="0.25">
      <c r="A1287" s="55"/>
    </row>
    <row r="1288" spans="1:1" x14ac:dyDescent="0.25">
      <c r="A1288" s="55"/>
    </row>
    <row r="1289" spans="1:1" x14ac:dyDescent="0.25">
      <c r="A1289" s="55"/>
    </row>
    <row r="1290" spans="1:1" x14ac:dyDescent="0.25">
      <c r="A1290" s="55"/>
    </row>
    <row r="1291" spans="1:1" x14ac:dyDescent="0.25">
      <c r="A1291" s="55"/>
    </row>
    <row r="1292" spans="1:1" x14ac:dyDescent="0.25">
      <c r="A1292" s="55"/>
    </row>
    <row r="1293" spans="1:1" x14ac:dyDescent="0.25">
      <c r="A1293" s="55"/>
    </row>
    <row r="1294" spans="1:1" x14ac:dyDescent="0.25">
      <c r="A1294" s="55"/>
    </row>
    <row r="1295" spans="1:1" x14ac:dyDescent="0.25">
      <c r="A1295" s="55"/>
    </row>
    <row r="1296" spans="1:1" x14ac:dyDescent="0.25">
      <c r="A1296" s="55"/>
    </row>
    <row r="1297" spans="1:1" x14ac:dyDescent="0.25">
      <c r="A1297" s="55"/>
    </row>
    <row r="1298" spans="1:1" x14ac:dyDescent="0.25">
      <c r="A1298" s="55"/>
    </row>
    <row r="1299" spans="1:1" x14ac:dyDescent="0.25">
      <c r="A1299" s="55"/>
    </row>
    <row r="1300" spans="1:1" x14ac:dyDescent="0.25">
      <c r="A1300" s="55"/>
    </row>
    <row r="1301" spans="1:1" x14ac:dyDescent="0.25">
      <c r="A1301" s="55"/>
    </row>
    <row r="1302" spans="1:1" x14ac:dyDescent="0.25">
      <c r="A1302" s="55"/>
    </row>
    <row r="1303" spans="1:1" x14ac:dyDescent="0.25">
      <c r="A1303" s="55"/>
    </row>
    <row r="1304" spans="1:1" x14ac:dyDescent="0.25">
      <c r="A1304" s="55"/>
    </row>
    <row r="1305" spans="1:1" x14ac:dyDescent="0.25">
      <c r="A1305" s="55"/>
    </row>
    <row r="1306" spans="1:1" x14ac:dyDescent="0.25">
      <c r="A1306" s="55"/>
    </row>
    <row r="1307" spans="1:1" x14ac:dyDescent="0.25">
      <c r="A1307" s="55"/>
    </row>
    <row r="1308" spans="1:1" x14ac:dyDescent="0.25">
      <c r="A1308" s="55"/>
    </row>
    <row r="1309" spans="1:1" x14ac:dyDescent="0.25">
      <c r="A1309" s="55"/>
    </row>
    <row r="1310" spans="1:1" x14ac:dyDescent="0.25">
      <c r="A1310" s="55"/>
    </row>
    <row r="1311" spans="1:1" x14ac:dyDescent="0.25">
      <c r="A1311" s="55"/>
    </row>
    <row r="1312" spans="1:1" x14ac:dyDescent="0.25">
      <c r="A1312" s="55"/>
    </row>
    <row r="1313" spans="1:1" x14ac:dyDescent="0.25">
      <c r="A1313" s="55"/>
    </row>
    <row r="1314" spans="1:1" x14ac:dyDescent="0.25">
      <c r="A1314" s="55"/>
    </row>
    <row r="1315" spans="1:1" x14ac:dyDescent="0.25">
      <c r="A1315" s="55"/>
    </row>
    <row r="1316" spans="1:1" x14ac:dyDescent="0.25">
      <c r="A1316" s="55"/>
    </row>
    <row r="1317" spans="1:1" x14ac:dyDescent="0.25">
      <c r="A1317" s="55"/>
    </row>
    <row r="1318" spans="1:1" x14ac:dyDescent="0.25">
      <c r="A1318" s="55"/>
    </row>
    <row r="1319" spans="1:1" x14ac:dyDescent="0.25">
      <c r="A1319" s="55"/>
    </row>
    <row r="1320" spans="1:1" x14ac:dyDescent="0.25">
      <c r="A1320" s="55"/>
    </row>
    <row r="1321" spans="1:1" x14ac:dyDescent="0.25">
      <c r="A1321" s="55"/>
    </row>
    <row r="1322" spans="1:1" x14ac:dyDescent="0.25">
      <c r="A1322" s="55"/>
    </row>
    <row r="1323" spans="1:1" x14ac:dyDescent="0.25">
      <c r="A1323" s="55"/>
    </row>
    <row r="1324" spans="1:1" x14ac:dyDescent="0.25">
      <c r="A1324" s="55"/>
    </row>
    <row r="1325" spans="1:1" x14ac:dyDescent="0.25">
      <c r="A1325" s="55"/>
    </row>
    <row r="1326" spans="1:1" x14ac:dyDescent="0.25">
      <c r="A1326" s="55"/>
    </row>
    <row r="1327" spans="1:1" x14ac:dyDescent="0.25">
      <c r="A1327" s="55"/>
    </row>
    <row r="1328" spans="1:1" x14ac:dyDescent="0.25">
      <c r="A1328" s="55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  <row r="1773" spans="1:1" x14ac:dyDescent="0.25">
      <c r="A1773" s="55"/>
    </row>
    <row r="1774" spans="1:1" x14ac:dyDescent="0.25">
      <c r="A1774" s="55"/>
    </row>
    <row r="1775" spans="1:1" x14ac:dyDescent="0.25">
      <c r="A1775" s="55"/>
    </row>
    <row r="1776" spans="1:1" x14ac:dyDescent="0.25">
      <c r="A1776" s="55"/>
    </row>
    <row r="1777" spans="1:1" x14ac:dyDescent="0.25">
      <c r="A1777" s="55"/>
    </row>
    <row r="1778" spans="1:1" x14ac:dyDescent="0.25">
      <c r="A1778" s="55"/>
    </row>
    <row r="1779" spans="1:1" x14ac:dyDescent="0.25">
      <c r="A1779" s="55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A5:A1779</xm:sqref>
        </x14:dataValidation>
        <x14:dataValidation type="list" allowBlank="1" showInputMessage="1" showErrorMessage="1">
          <x14:formula1>
            <xm:f>Список!$A:$A</xm:f>
          </x14:formula1>
          <xm:sqref>J5:K1172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C6" sqref="C6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28</v>
      </c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6</v>
      </c>
      <c r="H1" s="15" t="s">
        <v>34</v>
      </c>
      <c r="I1" s="15" t="s">
        <v>35</v>
      </c>
    </row>
    <row r="2" spans="1:9" ht="60" x14ac:dyDescent="0.25">
      <c r="A2" s="9" t="str">
        <f>SUBSTITUTE(Реестр!E5,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SUBSTITUTE(Реестр!E6,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SUBSTITUTE(Реестр!E7,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30" x14ac:dyDescent="0.25">
      <c r="A5" s="9" t="str">
        <f>SUBSTITUTE(Реестр!E8,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30" x14ac:dyDescent="0.25">
      <c r="A6" s="9" t="str">
        <f>SUBSTITUTE(Реестр!E9,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45" x14ac:dyDescent="0.25">
      <c r="A7" s="9" t="str">
        <f>SUBSTITUTE(Реестр!E10,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SUBSTITUTE(Реестр!E11,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30" x14ac:dyDescent="0.25">
      <c r="A9" s="9" t="str">
        <f>SUBSTITUTE(Реестр!E12,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30" x14ac:dyDescent="0.25">
      <c r="A10" s="9" t="str">
        <f>SUBSTITUTE(Реестр!E13,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45" x14ac:dyDescent="0.25">
      <c r="A11" s="9" t="str">
        <f>SUBSTITUTE(Реестр!E14,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45" x14ac:dyDescent="0.25">
      <c r="A12" s="9" t="str">
        <f>SUBSTITUTE(Реестр!E15,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30" x14ac:dyDescent="0.25">
      <c r="A13" s="9" t="str">
        <f>SUBSTITUTE(Реестр!E16,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SUBSTITUTE(Реестр!E17,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45" x14ac:dyDescent="0.25">
      <c r="A15" s="9" t="str">
        <f>SUBSTITUTE(Реестр!E18,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SUBSTITUTE(Реестр!E19,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SUBSTITUTE(Реестр!E20,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30" x14ac:dyDescent="0.25">
      <c r="A18" s="9" t="str">
        <f>SUBSTITUTE(Реестр!E21,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30" x14ac:dyDescent="0.25">
      <c r="A19" s="9" t="str">
        <f>SUBSTITUTE(Реестр!E22,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30" x14ac:dyDescent="0.25">
      <c r="A20" s="9" t="str">
        <f>SUBSTITUTE(Реестр!E23,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30" x14ac:dyDescent="0.25">
      <c r="A21" s="9" t="str">
        <f>SUBSTITUTE(Реестр!E24,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30" x14ac:dyDescent="0.25">
      <c r="A22" s="9" t="str">
        <f>SUBSTITUTE(Реестр!E25,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SUBSTITUTE(Реестр!E26,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45" x14ac:dyDescent="0.25">
      <c r="A24" s="9" t="str">
        <f>SUBSTITUTE(Реестр!E27,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30" x14ac:dyDescent="0.25">
      <c r="A25" s="9" t="str">
        <f>SUBSTITUTE(Реестр!E28,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45" x14ac:dyDescent="0.25">
      <c r="A26" s="9" t="str">
        <f>SUBSTITUTE(Реестр!E29,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30" x14ac:dyDescent="0.25">
      <c r="A27" s="9" t="str">
        <f>SUBSTITUTE(Реестр!E30,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30" x14ac:dyDescent="0.25">
      <c r="A28" s="9" t="str">
        <f>SUBSTITUTE(Реестр!E31,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30" x14ac:dyDescent="0.25">
      <c r="A29" s="9" t="str">
        <f>SUBSTITUTE(Реестр!E32,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30" x14ac:dyDescent="0.25">
      <c r="A30" s="9" t="str">
        <f>SUBSTITUTE(Реестр!E33,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SUBSTITUTE(Реестр!E34,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30" x14ac:dyDescent="0.25">
      <c r="A32" s="9" t="str">
        <f>SUBSTITUTE(Реестр!E35,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x14ac:dyDescent="0.25">
      <c r="A33" s="9" t="str">
        <f>SUBSTITUTE(Реестр!E36,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30" x14ac:dyDescent="0.25">
      <c r="A34" s="9" t="str">
        <f>SUBSTITUTE(Реестр!E37,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30" x14ac:dyDescent="0.25">
      <c r="A35" s="9" t="str">
        <f>SUBSTITUTE(Реестр!E38,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30" x14ac:dyDescent="0.25">
      <c r="A36" s="9" t="str">
        <f>SUBSTITUTE(Реестр!E39,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30" x14ac:dyDescent="0.25">
      <c r="A37" s="9" t="str">
        <f>SUBSTITUTE(Реестр!E40,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45" x14ac:dyDescent="0.25">
      <c r="A38" s="9" t="str">
        <f>SUBSTITUTE(Реестр!E41,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45" x14ac:dyDescent="0.25">
      <c r="A39" s="9" t="str">
        <f>SUBSTITUTE(Реестр!E42,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45" x14ac:dyDescent="0.25">
      <c r="A40" s="9" t="str">
        <f>SUBSTITUTE(Реестр!E43,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45" x14ac:dyDescent="0.25">
      <c r="A41" s="9" t="str">
        <f>SUBSTITUTE(Реестр!E44,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45" x14ac:dyDescent="0.25">
      <c r="A42" s="9" t="str">
        <f>SUBSTITUTE(Реестр!E45,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45" x14ac:dyDescent="0.25">
      <c r="A43" s="9" t="str">
        <f>SUBSTITUTE(Реестр!E46,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SUBSTITUTE(Реестр!E47,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45" x14ac:dyDescent="0.25">
      <c r="A45" s="9" t="str">
        <f>SUBSTITUTE(Реестр!E48,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30" x14ac:dyDescent="0.25">
      <c r="A46" s="9" t="str">
        <f>SUBSTITUTE(Реестр!E49,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90" x14ac:dyDescent="0.25">
      <c r="A47" s="9" t="str">
        <f>SUBSTITUTE(Реестр!E50,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45" x14ac:dyDescent="0.25">
      <c r="A48" s="9" t="str">
        <f>SUBSTITUTE(Реестр!E51,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SUBSTITUTE(Реестр!E52,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30" x14ac:dyDescent="0.25">
      <c r="A50" s="9" t="str">
        <f>SUBSTITUTE(Реестр!E53,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45" x14ac:dyDescent="0.25">
      <c r="A51" s="9" t="str">
        <f>SUBSTITUTE(Реестр!E54,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SUBSTITUTE(Реестр!E55,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SUBSTITUTE(Реестр!E56,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SUBSTITUTE(Реестр!E57,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30" x14ac:dyDescent="0.25">
      <c r="A55" s="9" t="str">
        <f>SUBSTITUTE(Реестр!E58,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SUBSTITUTE(Реестр!E59,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SUBSTITUTE(Реестр!E60,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30" x14ac:dyDescent="0.25">
      <c r="A58" s="9" t="str">
        <f>SUBSTITUTE(Реестр!E61,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30" x14ac:dyDescent="0.25">
      <c r="A59" s="9" t="str">
        <f>SUBSTITUTE(Реестр!E62,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45" x14ac:dyDescent="0.25">
      <c r="A60" s="9" t="str">
        <f>SUBSTITUTE(Реестр!E63,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SUBSTITUTE(Реестр!E64,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SUBSTITUTE(Реестр!E65,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30" x14ac:dyDescent="0.25">
      <c r="A63" s="9" t="str">
        <f>SUBSTITUTE(Реестр!E66,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30" x14ac:dyDescent="0.25">
      <c r="A64" s="9" t="str">
        <f>SUBSTITUTE(Реестр!E67,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30" x14ac:dyDescent="0.25">
      <c r="A65" s="9" t="str">
        <f>SUBSTITUTE(Реестр!E68,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30" x14ac:dyDescent="0.25">
      <c r="A66" s="9" t="str">
        <f>SUBSTITUTE(Реестр!E69,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30" x14ac:dyDescent="0.25">
      <c r="A67" s="9" t="str">
        <f>SUBSTITUTE(Реестр!E70,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30" x14ac:dyDescent="0.25">
      <c r="A68" s="9" t="str">
        <f>SUBSTITUTE(Реестр!E71,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45" x14ac:dyDescent="0.25">
      <c r="A69" s="9" t="str">
        <f>SUBSTITUTE(Реестр!E72,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30" x14ac:dyDescent="0.25">
      <c r="A70" s="9" t="str">
        <f>SUBSTITUTE(Реестр!E73,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30" x14ac:dyDescent="0.25">
      <c r="A71" s="9" t="str">
        <f>SUBSTITUTE(Реестр!E74,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30" x14ac:dyDescent="0.25">
      <c r="A72" s="9" t="str">
        <f>SUBSTITUTE(Реестр!E75,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SUBSTITUTE(Реестр!E76,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SUBSTITUTE(Реестр!E77,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30" x14ac:dyDescent="0.25">
      <c r="A75" s="9" t="str">
        <f>SUBSTITUTE(Реестр!E78,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45" x14ac:dyDescent="0.25">
      <c r="A76" s="9" t="str">
        <f>SUBSTITUTE(Реестр!E79,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30" x14ac:dyDescent="0.25">
      <c r="A77" s="9" t="str">
        <f>SUBSTITUTE(Реестр!E80,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30" x14ac:dyDescent="0.25">
      <c r="A78" s="9" t="str">
        <f>SUBSTITUTE(Реестр!E81,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45" x14ac:dyDescent="0.25">
      <c r="A79" s="9" t="str">
        <f>SUBSTITUTE(Реестр!E82,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SUBSTITUTE(Реестр!E83,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30" x14ac:dyDescent="0.25">
      <c r="A81" s="9" t="str">
        <f>SUBSTITUTE(Реестр!E84,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45" x14ac:dyDescent="0.25">
      <c r="A82" s="9" t="str">
        <f>SUBSTITUTE(Реестр!E85,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30" x14ac:dyDescent="0.25">
      <c r="A83" s="9" t="str">
        <f>SUBSTITUTE(Реестр!E86,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30" x14ac:dyDescent="0.25">
      <c r="A84" s="9" t="str">
        <f>SUBSTITUTE(Реестр!E87,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30" x14ac:dyDescent="0.25">
      <c r="A85" s="9" t="str">
        <f>SUBSTITUTE(Реестр!E88,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30" x14ac:dyDescent="0.25">
      <c r="A86" s="9" t="str">
        <f>SUBSTITUTE(Реестр!E89,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SUBSTITUTE(Реестр!E90,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SUBSTITUTE(Реестр!E91,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30" x14ac:dyDescent="0.25">
      <c r="A89" s="9" t="str">
        <f>SUBSTITUTE(Реестр!E92,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30" x14ac:dyDescent="0.25">
      <c r="A90" s="9" t="str">
        <f>SUBSTITUTE(Реестр!E93,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45" x14ac:dyDescent="0.25">
      <c r="A91" s="9" t="str">
        <f>SUBSTITUTE(Реестр!E94,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45" x14ac:dyDescent="0.25">
      <c r="A92" s="9" t="str">
        <f>SUBSTITUTE(Реестр!E95,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45" x14ac:dyDescent="0.25">
      <c r="A93" s="9" t="str">
        <f>SUBSTITUTE(Реестр!E96,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30" x14ac:dyDescent="0.25">
      <c r="A94" s="9" t="str">
        <f>SUBSTITUTE(Реестр!E97,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SUBSTITUTE(Реестр!E98,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30" x14ac:dyDescent="0.25">
      <c r="A96" s="9" t="str">
        <f>SUBSTITUTE(Реестр!E99,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SUBSTITUTE(Реестр!E100,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x14ac:dyDescent="0.25">
      <c r="A98" s="9" t="str">
        <f>SUBSTITUTE(Реестр!E101,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30" x14ac:dyDescent="0.25">
      <c r="A99" s="9" t="str">
        <f>SUBSTITUTE(Реестр!E102,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SUBSTITUTE(Реестр!E103,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30" x14ac:dyDescent="0.25">
      <c r="A101" s="9" t="str">
        <f>SUBSTITUTE(Реестр!E104,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30" x14ac:dyDescent="0.25">
      <c r="A102" s="9" t="str">
        <f>SUBSTITUTE(Реестр!E105,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SUBSTITUTE(Реестр!E106,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SUBSTITUTE(Реестр!E107,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30" x14ac:dyDescent="0.25">
      <c r="A105" s="9" t="str">
        <f>SUBSTITUTE(Реестр!E108,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30" x14ac:dyDescent="0.25">
      <c r="A106" s="9" t="str">
        <f>SUBSTITUTE(Реестр!E109,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SUBSTITUTE(Реестр!E110,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45" x14ac:dyDescent="0.25">
      <c r="A108" s="9" t="str">
        <f>SUBSTITUTE(Реестр!E111,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30" x14ac:dyDescent="0.25">
      <c r="A109" s="9" t="str">
        <f>SUBSTITUTE(Реестр!E112,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x14ac:dyDescent="0.25">
      <c r="A110" s="9" t="str">
        <f>SUBSTITUTE(Реестр!E113,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SUBSTITUTE(Реестр!E114,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45" x14ac:dyDescent="0.25">
      <c r="A112" s="9" t="str">
        <f>SUBSTITUTE(Реестр!E115,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SUBSTITUTE(Реестр!E116,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30" x14ac:dyDescent="0.25">
      <c r="A114" s="9" t="str">
        <f>SUBSTITUTE(Реестр!E117,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30" x14ac:dyDescent="0.25">
      <c r="A115" s="9" t="str">
        <f>SUBSTITUTE(Реестр!E118,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SUBSTITUTE(Реестр!E119,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30" x14ac:dyDescent="0.25">
      <c r="A117" s="9" t="str">
        <f>SUBSTITUTE(Реестр!E120,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45" x14ac:dyDescent="0.25">
      <c r="A118" s="9" t="str">
        <f>SUBSTITUTE(Реестр!E121,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30" x14ac:dyDescent="0.25">
      <c r="A119" s="9" t="str">
        <f>SUBSTITUTE(Реестр!E122,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SUBSTITUTE(Реестр!E123,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30" x14ac:dyDescent="0.25">
      <c r="A121" s="9" t="str">
        <f>SUBSTITUTE(Реестр!E124,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30" x14ac:dyDescent="0.25">
      <c r="A122" s="9" t="str">
        <f>SUBSTITUTE(Реестр!E125,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30" x14ac:dyDescent="0.25">
      <c r="A123" s="9" t="str">
        <f>SUBSTITUTE(Реестр!E126,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45" x14ac:dyDescent="0.25">
      <c r="A124" s="9" t="str">
        <f>SUBSTITUTE(Реестр!E127,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45" x14ac:dyDescent="0.25">
      <c r="A125" s="9" t="str">
        <f>SUBSTITUTE(Реестр!E128,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SUBSTITUTE(Реестр!E129,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45" x14ac:dyDescent="0.25">
      <c r="A127" s="9" t="str">
        <f>SUBSTITUTE(Реестр!E130,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SUBSTITUTE(Реестр!E131,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45" x14ac:dyDescent="0.25">
      <c r="A129" s="9" t="str">
        <f>SUBSTITUTE(Реестр!E132,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45" x14ac:dyDescent="0.25">
      <c r="A130" s="9" t="str">
        <f>SUBSTITUTE(Реестр!E133,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45" x14ac:dyDescent="0.25">
      <c r="A131" s="9" t="str">
        <f>SUBSTITUTE(Реестр!E134,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30" x14ac:dyDescent="0.25">
      <c r="A132" s="9" t="str">
        <f>SUBSTITUTE(Реестр!E135,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SUBSTITUTE(Реестр!E136,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SUBSTITUTE(Реестр!E137,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SUBSTITUTE(Реестр!E138,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SUBSTITUTE(Реестр!E139,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SUBSTITUTE(Реестр!E140,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SUBSTITUTE(Реестр!E141,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SUBSTITUTE(Реестр!E142,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30" x14ac:dyDescent="0.25">
      <c r="A140" s="9" t="str">
        <f>SUBSTITUTE(Реестр!E143,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45" x14ac:dyDescent="0.25">
      <c r="A141" s="9" t="str">
        <f>SUBSTITUTE(Реестр!E144,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SUBSTITUTE(Реестр!E145,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30" x14ac:dyDescent="0.25">
      <c r="A143" s="9" t="str">
        <f>SUBSTITUTE(Реестр!E146,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30" x14ac:dyDescent="0.25">
      <c r="A144" s="9" t="str">
        <f>SUBSTITUTE(Реестр!E147,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30" x14ac:dyDescent="0.25">
      <c r="A145" s="9" t="str">
        <f>SUBSTITUTE(Реестр!E148,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30" x14ac:dyDescent="0.25">
      <c r="A146" s="9" t="str">
        <f>SUBSTITUTE(Реестр!E149,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30" x14ac:dyDescent="0.25">
      <c r="A147" s="9" t="str">
        <f>SUBSTITUTE(Реестр!E150,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30" x14ac:dyDescent="0.25">
      <c r="A148" s="9" t="str">
        <f>SUBSTITUTE(Реестр!E151,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30" x14ac:dyDescent="0.25">
      <c r="A149" s="9" t="str">
        <f>SUBSTITUTE(Реестр!E152,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SUBSTITUTE(Реестр!E153,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30" x14ac:dyDescent="0.25">
      <c r="A151" s="9" t="str">
        <f>SUBSTITUTE(Реестр!E154,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30" x14ac:dyDescent="0.25">
      <c r="A152" s="9" t="str">
        <f>SUBSTITUTE(Реестр!E155,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30" x14ac:dyDescent="0.25">
      <c r="A153" s="9" t="str">
        <f>SUBSTITUTE(Реестр!E156,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SUBSTITUTE(Реестр!E157,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SUBSTITUTE(Реестр!E158,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SUBSTITUTE(Реестр!E159,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30" x14ac:dyDescent="0.25">
      <c r="A157" s="9" t="str">
        <f>SUBSTITUTE(Реестр!E160,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30" x14ac:dyDescent="0.25">
      <c r="A158" s="9" t="str">
        <f>SUBSTITUTE(Реестр!E161,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45" x14ac:dyDescent="0.25">
      <c r="A159" s="9" t="str">
        <f>SUBSTITUTE(Реестр!E162,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45" x14ac:dyDescent="0.25">
      <c r="A160" s="9" t="str">
        <f>SUBSTITUTE(Реестр!E163,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45" x14ac:dyDescent="0.25">
      <c r="A161" s="9" t="str">
        <f>SUBSTITUTE(Реестр!E164,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SUBSTITUTE(Реестр!E165,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SUBSTITUTE(Реестр!E166,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30" x14ac:dyDescent="0.25">
      <c r="A164" s="9" t="str">
        <f>SUBSTITUTE(Реестр!E167,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SUBSTITUTE(Реестр!E168,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30" x14ac:dyDescent="0.25">
      <c r="A166" s="9" t="str">
        <f>SUBSTITUTE(Реестр!E169,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90" x14ac:dyDescent="0.25">
      <c r="A167" s="9" t="str">
        <f>SUBSTITUTE(Реестр!E170,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SUBSTITUTE(Реестр!E171,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SUBSTITUTE(Реестр!E172,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SUBSTITUTE(Реестр!E173,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SUBSTITUTE(Реестр!E174,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SUBSTITUTE(Реестр!E175,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45" x14ac:dyDescent="0.25">
      <c r="A173" s="9" t="str">
        <f>SUBSTITUTE(Реестр!E176,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SUBSTITUTE(Реестр!E177,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SUBSTITUTE(Реестр!E178,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SUBSTITUTE(Реестр!E179,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30" x14ac:dyDescent="0.25">
      <c r="A177" s="9" t="str">
        <f>SUBSTITUTE(Реестр!E180,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30" x14ac:dyDescent="0.25">
      <c r="A178" s="9" t="str">
        <f>SUBSTITUTE(Реестр!E181,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30" x14ac:dyDescent="0.25">
      <c r="A179" s="9" t="str">
        <f>SUBSTITUTE(Реестр!E182,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30" x14ac:dyDescent="0.25">
      <c r="A180" s="9" t="str">
        <f>SUBSTITUTE(Реестр!E183,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30" x14ac:dyDescent="0.25">
      <c r="A181" s="9" t="str">
        <f>SUBSTITUTE(Реестр!E184,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30" x14ac:dyDescent="0.25">
      <c r="A182" s="9" t="str">
        <f>SUBSTITUTE(Реестр!E185,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30" x14ac:dyDescent="0.25">
      <c r="A183" s="9" t="str">
        <f>SUBSTITUTE(Реестр!E186,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30" x14ac:dyDescent="0.25">
      <c r="A184" s="9" t="str">
        <f>SUBSTITUTE(Реестр!E187,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45" x14ac:dyDescent="0.25">
      <c r="A185" s="9" t="str">
        <f>SUBSTITUTE(Реестр!E188,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30" x14ac:dyDescent="0.25">
      <c r="A186" s="9" t="str">
        <f>SUBSTITUTE(Реестр!E189,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30" x14ac:dyDescent="0.25">
      <c r="A187" s="9" t="str">
        <f>SUBSTITUTE(Реестр!E190,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30" x14ac:dyDescent="0.25">
      <c r="A188" s="9" t="str">
        <f>SUBSTITUTE(Реестр!E191,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SUBSTITUTE(Реестр!E192,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SUBSTITUTE(Реестр!E193,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SUBSTITUTE(Реестр!E194,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SUBSTITUTE(Реестр!E195,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SUBSTITUTE(Реестр!E196,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SUBSTITUTE(Реестр!E197,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30" x14ac:dyDescent="0.25">
      <c r="A195" s="9" t="str">
        <f>SUBSTITUTE(Реестр!E198,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45" x14ac:dyDescent="0.25">
      <c r="A196" s="9" t="str">
        <f>SUBSTITUTE(Реестр!E199,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SUBSTITUTE(Реестр!E200,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SUBSTITUTE(Реестр!E201,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SUBSTITUTE(Реестр!E202,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SUBSTITUTE(Реестр!E203,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30" x14ac:dyDescent="0.25">
      <c r="A201" s="9" t="str">
        <f>SUBSTITUTE(Реестр!E204,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30" x14ac:dyDescent="0.25">
      <c r="A202" s="9" t="str">
        <f>SUBSTITUTE(Реестр!E205,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30" x14ac:dyDescent="0.25">
      <c r="A203" s="9" t="str">
        <f>SUBSTITUTE(Реестр!E206,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SUBSTITUTE(Реестр!E207,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SUBSTITUTE(Реестр!E208,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30" x14ac:dyDescent="0.25">
      <c r="A206" s="9" t="str">
        <f>SUBSTITUTE(Реестр!E209,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45" x14ac:dyDescent="0.25">
      <c r="A207" s="9" t="str">
        <f>SUBSTITUTE(Реестр!E210,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45" x14ac:dyDescent="0.25">
      <c r="A208" s="9" t="str">
        <f>SUBSTITUTE(Реестр!E211,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SUBSTITUTE(Реестр!E212,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SUBSTITUTE(Реестр!E213,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45" x14ac:dyDescent="0.25">
      <c r="A211" s="9" t="str">
        <f>SUBSTITUTE(Реестр!E214,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45" x14ac:dyDescent="0.25">
      <c r="A212" s="9" t="str">
        <f>SUBSTITUTE(Реестр!E215,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45" x14ac:dyDescent="0.25">
      <c r="A213" s="9" t="str">
        <f>SUBSTITUTE(Реестр!E216,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30" x14ac:dyDescent="0.25">
      <c r="A214" s="9" t="str">
        <f>SUBSTITUTE(Реестр!E217,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45" x14ac:dyDescent="0.25">
      <c r="A215" s="9" t="str">
        <f>SUBSTITUTE(Реестр!E218,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30" x14ac:dyDescent="0.25">
      <c r="A216" s="9" t="str">
        <f>SUBSTITUTE(Реестр!E219,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30" x14ac:dyDescent="0.25">
      <c r="A217" s="9" t="str">
        <f>SUBSTITUTE(Реестр!E220,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SUBSTITUTE(Реестр!E221,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SUBSTITUTE(Реестр!E222,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30" x14ac:dyDescent="0.25">
      <c r="A220" s="9" t="str">
        <f>SUBSTITUTE(Реестр!E223,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30" x14ac:dyDescent="0.25">
      <c r="A221" s="9" t="str">
        <f>SUBSTITUTE(Реестр!E224,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45" x14ac:dyDescent="0.25">
      <c r="A222" s="9" t="str">
        <f>SUBSTITUTE(Реестр!E225,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SUBSTITUTE(Реестр!E226,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SUBSTITUTE(Реестр!E227,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30" x14ac:dyDescent="0.25">
      <c r="A225" s="9" t="str">
        <f>SUBSTITUTE(Реестр!E228,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SUBSTITUTE(Реестр!E229,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45" x14ac:dyDescent="0.25">
      <c r="A227" s="9" t="str">
        <f>SUBSTITUTE(Реестр!E230,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30" x14ac:dyDescent="0.25">
      <c r="A228" s="9" t="str">
        <f>SUBSTITUTE(Реестр!E231,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30" x14ac:dyDescent="0.25">
      <c r="A229" s="9" t="str">
        <f>SUBSTITUTE(Реестр!E232,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45" x14ac:dyDescent="0.25">
      <c r="A230" s="9" t="str">
        <f>SUBSTITUTE(Реестр!E233,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x14ac:dyDescent="0.25">
      <c r="A231" s="9" t="str">
        <f>SUBSTITUTE(Реестр!E234,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SUBSTITUTE(Реестр!E235,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45" x14ac:dyDescent="0.25">
      <c r="A233" s="9" t="str">
        <f>SUBSTITUTE(Реестр!E236,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30" x14ac:dyDescent="0.25">
      <c r="A234" s="9" t="str">
        <f>SUBSTITUTE(Реестр!E237,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45" x14ac:dyDescent="0.25">
      <c r="A235" s="9" t="str">
        <f>SUBSTITUTE(Реестр!E238,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45" x14ac:dyDescent="0.25">
      <c r="A236" s="9" t="str">
        <f>SUBSTITUTE(Реестр!E239,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SUBSTITUTE(Реестр!E240,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SUBSTITUTE(Реестр!E241,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30" x14ac:dyDescent="0.25">
      <c r="A239" s="9" t="str">
        <f>SUBSTITUTE(Реестр!E242,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SUBSTITUTE(Реестр!E243,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45" x14ac:dyDescent="0.25">
      <c r="A241" s="9" t="str">
        <f>SUBSTITUTE(Реестр!E244,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45" x14ac:dyDescent="0.25">
      <c r="A242" s="9" t="str">
        <f>SUBSTITUTE(Реестр!E245,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SUBSTITUTE(Реестр!E246,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30" x14ac:dyDescent="0.25">
      <c r="A244" s="9" t="str">
        <f>SUBSTITUTE(Реестр!E247,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45" x14ac:dyDescent="0.25">
      <c r="A245" s="9" t="str">
        <f>SUBSTITUTE(Реестр!E248,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30" x14ac:dyDescent="0.25">
      <c r="A246" s="9" t="str">
        <f>SUBSTITUTE(Реестр!E249,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30" x14ac:dyDescent="0.25">
      <c r="A247" s="9" t="str">
        <f>SUBSTITUTE(Реестр!E250,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75" x14ac:dyDescent="0.25">
      <c r="A248" s="9" t="str">
        <f>SUBSTITUTE(Реестр!E251,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30" x14ac:dyDescent="0.25">
      <c r="A249" s="9" t="str">
        <f>SUBSTITUTE(Реестр!E252,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30" x14ac:dyDescent="0.25">
      <c r="A250" s="9" t="str">
        <f>SUBSTITUTE(Реестр!E253,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30" x14ac:dyDescent="0.25">
      <c r="A251" s="9" t="str">
        <f>SUBSTITUTE(Реестр!E254,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30" x14ac:dyDescent="0.25">
      <c r="A252" s="9" t="str">
        <f>SUBSTITUTE(Реестр!E255,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30" x14ac:dyDescent="0.25">
      <c r="A253" s="9" t="str">
        <f>SUBSTITUTE(Реестр!E256,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30" x14ac:dyDescent="0.25">
      <c r="A254" s="9" t="str">
        <f>SUBSTITUTE(Реестр!E257,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30" x14ac:dyDescent="0.25">
      <c r="A255" s="9" t="str">
        <f>SUBSTITUTE(Реестр!E258,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30" x14ac:dyDescent="0.25">
      <c r="A256" s="9" t="str">
        <f>SUBSTITUTE(Реестр!E259,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45" x14ac:dyDescent="0.25">
      <c r="A257" s="9" t="str">
        <f>SUBSTITUTE(Реестр!E260,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x14ac:dyDescent="0.25">
      <c r="A258" s="9" t="str">
        <f>SUBSTITUTE(Реестр!E261,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45" x14ac:dyDescent="0.25">
      <c r="A259" s="9" t="str">
        <f>SUBSTITUTE(Реестр!E262,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SUBSTITUTE(Реестр!E263,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45" x14ac:dyDescent="0.25">
      <c r="A261" s="9" t="str">
        <f>SUBSTITUTE(Реестр!E264,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SUBSTITUTE(Реестр!E265,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SUBSTITUTE(Реестр!E266,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45" x14ac:dyDescent="0.25">
      <c r="A264" s="9" t="str">
        <f>SUBSTITUTE(Реестр!E267,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30" x14ac:dyDescent="0.25">
      <c r="A265" s="9" t="str">
        <f>SUBSTITUTE(Реестр!E268,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SUBSTITUTE(Реестр!E269,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SUBSTITUTE(Реестр!E270,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45" x14ac:dyDescent="0.25">
      <c r="A268" s="9" t="str">
        <f>SUBSTITUTE(Реестр!E271,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45" x14ac:dyDescent="0.25">
      <c r="A269" s="9" t="str">
        <f>SUBSTITUTE(Реестр!E272,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x14ac:dyDescent="0.25">
      <c r="A270" s="9" t="str">
        <f>SUBSTITUTE(Реестр!E273,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30" x14ac:dyDescent="0.25">
      <c r="A271" s="9" t="str">
        <f>SUBSTITUTE(Реестр!E274,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30" x14ac:dyDescent="0.25">
      <c r="A272" s="9" t="str">
        <f>SUBSTITUTE(Реестр!E275,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30" x14ac:dyDescent="0.25">
      <c r="A273" s="9" t="str">
        <f>SUBSTITUTE(Реестр!E276,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30" x14ac:dyDescent="0.25">
      <c r="A274" s="9" t="str">
        <f>SUBSTITUTE(Реестр!E277,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SUBSTITUTE(Реестр!E278,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30" x14ac:dyDescent="0.25">
      <c r="A276" s="9" t="str">
        <f>SUBSTITUTE(Реестр!E279,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30" x14ac:dyDescent="0.25">
      <c r="A277" s="9" t="str">
        <f>SUBSTITUTE(Реестр!E280,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45" x14ac:dyDescent="0.25">
      <c r="A278" s="9" t="str">
        <f>SUBSTITUTE(Реестр!E281,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30" x14ac:dyDescent="0.25">
      <c r="A279" s="9" t="str">
        <f>SUBSTITUTE(Реестр!E282,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30" x14ac:dyDescent="0.25">
      <c r="A280" s="9" t="str">
        <f>SUBSTITUTE(Реестр!E283,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30" x14ac:dyDescent="0.25">
      <c r="A281" s="9" t="str">
        <f>SUBSTITUTE(Реестр!E284,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30" x14ac:dyDescent="0.25">
      <c r="A282" s="9" t="str">
        <f>SUBSTITUTE(Реестр!E285,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30" x14ac:dyDescent="0.25">
      <c r="A283" s="9" t="str">
        <f>SUBSTITUTE(Реестр!E286,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45" x14ac:dyDescent="0.25">
      <c r="A284" s="9" t="str">
        <f>SUBSTITUTE(Реестр!E287,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45" x14ac:dyDescent="0.25">
      <c r="A285" s="9" t="str">
        <f>SUBSTITUTE(Реестр!E288,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30" x14ac:dyDescent="0.25">
      <c r="A286" s="9" t="str">
        <f>SUBSTITUTE(Реестр!E289,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45" x14ac:dyDescent="0.25">
      <c r="A287" s="9" t="str">
        <f>SUBSTITUTE(Реестр!E290,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30" x14ac:dyDescent="0.25">
      <c r="A288" s="9" t="str">
        <f>SUBSTITUTE(Реестр!E291,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45" x14ac:dyDescent="0.25">
      <c r="A289" s="9" t="str">
        <f>SUBSTITUTE(Реестр!E292,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30" x14ac:dyDescent="0.25">
      <c r="A290" s="9" t="str">
        <f>SUBSTITUTE(Реестр!E293,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30" x14ac:dyDescent="0.25">
      <c r="A291" s="9" t="str">
        <f>SUBSTITUTE(Реестр!E294,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SUBSTITUTE(Реестр!E295,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30" x14ac:dyDescent="0.25">
      <c r="A293" s="9" t="str">
        <f>SUBSTITUTE(Реестр!E296,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SUBSTITUTE(Реестр!E297,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45" x14ac:dyDescent="0.25">
      <c r="A295" s="9" t="str">
        <f>SUBSTITUTE(Реестр!E298,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30" x14ac:dyDescent="0.25">
      <c r="A296" s="9" t="str">
        <f>SUBSTITUTE(Реестр!E299,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30" x14ac:dyDescent="0.25">
      <c r="A297" s="9" t="str">
        <f>SUBSTITUTE(Реестр!E300,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30" x14ac:dyDescent="0.25">
      <c r="A298" s="9" t="str">
        <f>SUBSTITUTE(Реестр!E301,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30" x14ac:dyDescent="0.25">
      <c r="A299" s="9" t="str">
        <f>SUBSTITUTE(Реестр!E302,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30" x14ac:dyDescent="0.25">
      <c r="A300" s="9" t="str">
        <f>SUBSTITUTE(Реестр!E303,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SUBSTITUTE(Реестр!E304,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45" x14ac:dyDescent="0.25">
      <c r="A302" s="9" t="str">
        <f>SUBSTITUTE(Реестр!E305,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30" x14ac:dyDescent="0.25">
      <c r="A303" s="9" t="str">
        <f>SUBSTITUTE(Реестр!E306,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30" x14ac:dyDescent="0.25">
      <c r="A304" s="9" t="str">
        <f>SUBSTITUTE(Реестр!E307,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30" x14ac:dyDescent="0.25">
      <c r="A305" s="9" t="str">
        <f>SUBSTITUTE(Реестр!E308,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30" x14ac:dyDescent="0.25">
      <c r="A306" s="9" t="str">
        <f>SUBSTITUTE(Реестр!E309,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30" x14ac:dyDescent="0.25">
      <c r="A307" s="9" t="str">
        <f>SUBSTITUTE(Реестр!E310,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30" x14ac:dyDescent="0.25">
      <c r="A308" s="9" t="str">
        <f>SUBSTITUTE(Реестр!E311,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30" x14ac:dyDescent="0.25">
      <c r="A309" s="9" t="str">
        <f>SUBSTITUTE(Реестр!E312,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30" x14ac:dyDescent="0.25">
      <c r="A310" s="9" t="str">
        <f>SUBSTITUTE(Реестр!E313,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30" x14ac:dyDescent="0.25">
      <c r="A311" s="9" t="str">
        <f>SUBSTITUTE(Реестр!E314,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30" x14ac:dyDescent="0.25">
      <c r="A312" s="9" t="str">
        <f>SUBSTITUTE(Реестр!E315,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45" x14ac:dyDescent="0.25">
      <c r="A313" s="9" t="str">
        <f>SUBSTITUTE(Реестр!E316,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30" x14ac:dyDescent="0.25">
      <c r="A314" s="9" t="str">
        <f>SUBSTITUTE(Реестр!E317,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45" x14ac:dyDescent="0.25">
      <c r="A315" s="9" t="str">
        <f>SUBSTITUTE(Реестр!E318,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SUBSTITUTE(Реестр!E319,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30" x14ac:dyDescent="0.25">
      <c r="A317" s="9" t="str">
        <f>SUBSTITUTE(Реестр!E320,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30" x14ac:dyDescent="0.25">
      <c r="A318" s="9" t="str">
        <f>SUBSTITUTE(Реестр!E321,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45" x14ac:dyDescent="0.25">
      <c r="A319" s="9" t="str">
        <f>SUBSTITUTE(Реестр!E322,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30" x14ac:dyDescent="0.25">
      <c r="A320" s="9" t="str">
        <f>SUBSTITUTE(Реестр!E323,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30" x14ac:dyDescent="0.25">
      <c r="A321" s="9" t="str">
        <f>SUBSTITUTE(Реестр!E324,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45" x14ac:dyDescent="0.25">
      <c r="A322" s="9" t="str">
        <f>SUBSTITUTE(Реестр!E325,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45" x14ac:dyDescent="0.25">
      <c r="A323" s="9" t="str">
        <f>SUBSTITUTE(Реестр!E326,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30" x14ac:dyDescent="0.25">
      <c r="A324" s="9" t="str">
        <f>SUBSTITUTE(Реестр!E327,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30" x14ac:dyDescent="0.25">
      <c r="A325" s="9" t="str">
        <f>SUBSTITUTE(Реестр!E328,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30" x14ac:dyDescent="0.25">
      <c r="A326" s="9" t="str">
        <f>SUBSTITUTE(Реестр!E329,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30" x14ac:dyDescent="0.25">
      <c r="A327" s="9" t="str">
        <f>SUBSTITUTE(Реестр!E330,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30" x14ac:dyDescent="0.25">
      <c r="A328" s="9" t="str">
        <f>SUBSTITUTE(Реестр!E331,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30" x14ac:dyDescent="0.25">
      <c r="A329" s="9" t="str">
        <f>SUBSTITUTE(Реестр!E332,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30" x14ac:dyDescent="0.25">
      <c r="A330" s="9" t="str">
        <f>SUBSTITUTE(Реестр!E333,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30" x14ac:dyDescent="0.25">
      <c r="A331" s="9" t="str">
        <f>SUBSTITUTE(Реестр!E334,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30" x14ac:dyDescent="0.25">
      <c r="A332" s="9" t="str">
        <f>SUBSTITUTE(Реестр!E335,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30" x14ac:dyDescent="0.25">
      <c r="A333" s="9" t="str">
        <f>SUBSTITUTE(Реестр!E336,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30" x14ac:dyDescent="0.25">
      <c r="A334" s="9" t="str">
        <f>SUBSTITUTE(Реестр!E337,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x14ac:dyDescent="0.25">
      <c r="A335" s="9" t="str">
        <f>SUBSTITUTE(Реестр!E338,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30" x14ac:dyDescent="0.25">
      <c r="A336" s="9" t="str">
        <f>SUBSTITUTE(Реестр!E339,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30" x14ac:dyDescent="0.25">
      <c r="A337" s="9" t="str">
        <f>SUBSTITUTE(Реестр!E340,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30" x14ac:dyDescent="0.25">
      <c r="A338" s="9" t="str">
        <f>SUBSTITUTE(Реестр!E341,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30" x14ac:dyDescent="0.25">
      <c r="A339" s="9" t="str">
        <f>SUBSTITUTE(Реестр!E342,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30" x14ac:dyDescent="0.25">
      <c r="A340" s="9" t="str">
        <f>SUBSTITUTE(Реестр!E343,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30" x14ac:dyDescent="0.25">
      <c r="A341" s="9" t="str">
        <f>SUBSTITUTE(Реестр!E344,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x14ac:dyDescent="0.25">
      <c r="A342" s="9" t="str">
        <f>SUBSTITUTE(Реестр!E345,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x14ac:dyDescent="0.25">
      <c r="A343" s="9" t="str">
        <f>SUBSTITUTE(Реестр!E346,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x14ac:dyDescent="0.25">
      <c r="A344" s="9" t="str">
        <f>SUBSTITUTE(Реестр!E347,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x14ac:dyDescent="0.25">
      <c r="A345" s="9" t="str">
        <f>SUBSTITUTE(Реестр!E348,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x14ac:dyDescent="0.25">
      <c r="A346" s="9" t="str">
        <f>SUBSTITUTE(Реестр!E349,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x14ac:dyDescent="0.25">
      <c r="A347" s="9" t="str">
        <f>SUBSTITUTE(Реестр!E350,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x14ac:dyDescent="0.25">
      <c r="A348" s="9" t="str">
        <f>SUBSTITUTE(Реестр!E351,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x14ac:dyDescent="0.25">
      <c r="A349" s="9" t="str">
        <f>SUBSTITUTE(Реестр!E352,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30" x14ac:dyDescent="0.25">
      <c r="A350" s="9" t="str">
        <f>SUBSTITUTE(Реестр!E353,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30" x14ac:dyDescent="0.25">
      <c r="A351" s="9" t="str">
        <f>SUBSTITUTE(Реестр!E354,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30" x14ac:dyDescent="0.25">
      <c r="A352" s="9" t="str">
        <f>SUBSTITUTE(Реестр!E355,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SUBSTITUTE(Реестр!E356,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45" x14ac:dyDescent="0.25">
      <c r="A354" s="9" t="str">
        <f>SUBSTITUTE(Реестр!E357,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45" x14ac:dyDescent="0.25">
      <c r="A355" s="9" t="str">
        <f>SUBSTITUTE(Реестр!E358,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45" x14ac:dyDescent="0.25">
      <c r="A356" s="9" t="str">
        <f>SUBSTITUTE(Реестр!E359,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30" x14ac:dyDescent="0.25">
      <c r="A357" s="9" t="str">
        <f>SUBSTITUTE(Реестр!E360,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45" x14ac:dyDescent="0.25">
      <c r="A358" s="9" t="str">
        <f>SUBSTITUTE(Реестр!E361,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45" x14ac:dyDescent="0.25">
      <c r="A359" s="9" t="str">
        <f>SUBSTITUTE(Реестр!E362,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45" x14ac:dyDescent="0.25">
      <c r="A360" s="9" t="str">
        <f>SUBSTITUTE(Реестр!E363,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30" x14ac:dyDescent="0.25">
      <c r="A361" s="9" t="str">
        <f>SUBSTITUTE(Реестр!E364,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SUBSTITUTE(Реестр!E365,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30" x14ac:dyDescent="0.25">
      <c r="A363" s="9" t="str">
        <f>SUBSTITUTE(Реестр!E366,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30" x14ac:dyDescent="0.25">
      <c r="A364" s="9" t="str">
        <f>SUBSTITUTE(Реестр!E367,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30" x14ac:dyDescent="0.25">
      <c r="A365" s="9" t="str">
        <f>SUBSTITUTE(Реестр!E368,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SUBSTITUTE(Реестр!E369,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30" x14ac:dyDescent="0.25">
      <c r="A367" s="9" t="str">
        <f>SUBSTITUTE(Реестр!E370,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30" x14ac:dyDescent="0.25">
      <c r="A368" s="9" t="str">
        <f>SUBSTITUTE(Реестр!E371,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45" x14ac:dyDescent="0.25">
      <c r="A369" s="9" t="str">
        <f>SUBSTITUTE(Реестр!E372,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30" x14ac:dyDescent="0.25">
      <c r="A370" s="9" t="str">
        <f>SUBSTITUTE(Реестр!E373,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30" x14ac:dyDescent="0.25">
      <c r="A371" s="9" t="str">
        <f>SUBSTITUTE(Реестр!E374,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SUBSTITUTE(Реестр!E375,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30" x14ac:dyDescent="0.25">
      <c r="A373" s="9" t="str">
        <f>SUBSTITUTE(Реестр!E376,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SUBSTITUTE(Реестр!E377,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SUBSTITUTE(Реестр!E378,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x14ac:dyDescent="0.25">
      <c r="A376" s="9" t="str">
        <f>SUBSTITUTE(Реестр!E379,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30" x14ac:dyDescent="0.25">
      <c r="A377" s="9" t="str">
        <f>SUBSTITUTE(Реестр!E380,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45" x14ac:dyDescent="0.25">
      <c r="A378" s="9" t="str">
        <f>SUBSTITUTE(Реестр!E381,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45" x14ac:dyDescent="0.25">
      <c r="A379" s="9" t="str">
        <f>SUBSTITUTE(Реестр!E382,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45" x14ac:dyDescent="0.25">
      <c r="A380" s="9" t="str">
        <f>SUBSTITUTE(Реестр!E383,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45" x14ac:dyDescent="0.25">
      <c r="A381" s="9" t="str">
        <f>SUBSTITUTE(Реестр!E384,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30" x14ac:dyDescent="0.25">
      <c r="A382" s="9" t="str">
        <f>SUBSTITUTE(Реестр!E385,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45" x14ac:dyDescent="0.25">
      <c r="A383" s="9" t="str">
        <f>SUBSTITUTE(Реестр!E386,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30" x14ac:dyDescent="0.25">
      <c r="A384" s="9" t="str">
        <f>SUBSTITUTE(Реестр!E387,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45" x14ac:dyDescent="0.25">
      <c r="A385" s="9" t="str">
        <f>SUBSTITUTE(Реестр!E388,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30" x14ac:dyDescent="0.25">
      <c r="A386" s="9" t="str">
        <f>SUBSTITUTE(Реестр!E389,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30" x14ac:dyDescent="0.25">
      <c r="A387" s="9" t="str">
        <f>SUBSTITUTE(Реестр!E390,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SUBSTITUTE(Реестр!E391,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30" x14ac:dyDescent="0.25">
      <c r="A389" s="9" t="str">
        <f>SUBSTITUTE(Реестр!E392,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30" x14ac:dyDescent="0.25">
      <c r="A390" s="9" t="str">
        <f>SUBSTITUTE(Реестр!E393,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30" x14ac:dyDescent="0.25">
      <c r="A391" s="9" t="str">
        <f>SUBSTITUTE(Реестр!E394,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30" x14ac:dyDescent="0.25">
      <c r="A392" s="9" t="str">
        <f>SUBSTITUTE(Реестр!E395,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30" x14ac:dyDescent="0.25">
      <c r="A393" s="9" t="str">
        <f>SUBSTITUTE(Реестр!E396,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30" x14ac:dyDescent="0.25">
      <c r="A394" s="9" t="str">
        <f>SUBSTITUTE(Реестр!E397,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30" x14ac:dyDescent="0.25">
      <c r="A395" s="9" t="str">
        <f>SUBSTITUTE(Реестр!E398,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30" x14ac:dyDescent="0.25">
      <c r="A396" s="9" t="str">
        <f>SUBSTITUTE(Реестр!E399,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45" x14ac:dyDescent="0.25">
      <c r="A397" s="9" t="str">
        <f>SUBSTITUTE(Реестр!E400,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30" x14ac:dyDescent="0.25">
      <c r="A398" s="9" t="str">
        <f>SUBSTITUTE(Реестр!E401,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30" x14ac:dyDescent="0.25">
      <c r="A399" s="9" t="str">
        <f>SUBSTITUTE(Реестр!E402,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SUBSTITUTE(Реестр!E403,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SUBSTITUTE(Реестр!E404,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SUBSTITUTE(Реестр!E405,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SUBSTITUTE(Реестр!E406,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SUBSTITUTE(Реестр!E407,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SUBSTITUTE(Реестр!E408,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SUBSTITUTE(Реестр!E409,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45" x14ac:dyDescent="0.25">
      <c r="A407" s="9" t="str">
        <f>SUBSTITUTE(Реестр!E410,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30" x14ac:dyDescent="0.25">
      <c r="A408" s="9" t="str">
        <f>SUBSTITUTE(Реестр!E411,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30" x14ac:dyDescent="0.25">
      <c r="A409" s="9" t="str">
        <f>SUBSTITUTE(Реестр!E412,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30" x14ac:dyDescent="0.25">
      <c r="A410" s="9" t="str">
        <f>SUBSTITUTE(Реестр!E413,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45" x14ac:dyDescent="0.25">
      <c r="A411" s="9" t="str">
        <f>SUBSTITUTE(Реестр!E414,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30" x14ac:dyDescent="0.25">
      <c r="A412" s="9" t="str">
        <f>SUBSTITUTE(Реестр!E415,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45" x14ac:dyDescent="0.25">
      <c r="A413" s="9" t="str">
        <f>SUBSTITUTE(Реестр!E416,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45" x14ac:dyDescent="0.25">
      <c r="A414" s="9" t="str">
        <f>SUBSTITUTE(Реестр!E417,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30" x14ac:dyDescent="0.25">
      <c r="A415" s="9" t="str">
        <f>SUBSTITUTE(Реестр!E418,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30" x14ac:dyDescent="0.25">
      <c r="A416" s="9" t="str">
        <f>SUBSTITUTE(Реестр!E419,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30" x14ac:dyDescent="0.25">
      <c r="A417" s="9" t="str">
        <f>SUBSTITUTE(Реестр!E420,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45" x14ac:dyDescent="0.25">
      <c r="A418" s="9" t="str">
        <f>SUBSTITUTE(Реестр!E421,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45" x14ac:dyDescent="0.25">
      <c r="A419" s="9" t="str">
        <f>SUBSTITUTE(Реестр!E422,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30" x14ac:dyDescent="0.25">
      <c r="A420" s="9" t="str">
        <f>SUBSTITUTE(Реестр!E423,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45" x14ac:dyDescent="0.25">
      <c r="A421" s="9" t="str">
        <f>SUBSTITUTE(Реестр!E424,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45" x14ac:dyDescent="0.25">
      <c r="A422" s="9" t="str">
        <f>SUBSTITUTE(Реестр!E425,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45" x14ac:dyDescent="0.25">
      <c r="A423" s="9" t="str">
        <f>SUBSTITUTE(Реестр!E426,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45" x14ac:dyDescent="0.25">
      <c r="A424" s="9" t="str">
        <f>SUBSTITUTE(Реестр!E427,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45" x14ac:dyDescent="0.25">
      <c r="A425" s="9" t="str">
        <f>SUBSTITUTE(Реестр!E428,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45" x14ac:dyDescent="0.25">
      <c r="A426" s="9" t="str">
        <f>SUBSTITUTE(Реестр!E429,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45" x14ac:dyDescent="0.25">
      <c r="A427" s="9" t="str">
        <f>SUBSTITUTE(Реестр!E430,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30" x14ac:dyDescent="0.25">
      <c r="A428" s="9" t="str">
        <f>SUBSTITUTE(Реестр!E431,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30" x14ac:dyDescent="0.25">
      <c r="A429" s="9" t="str">
        <f>SUBSTITUTE(Реестр!E432,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30" x14ac:dyDescent="0.25">
      <c r="A430" s="9" t="str">
        <f>SUBSTITUTE(Реестр!E433,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x14ac:dyDescent="0.25">
      <c r="A431" s="9" t="str">
        <f>SUBSTITUTE(Реестр!E434,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30" x14ac:dyDescent="0.25">
      <c r="A432" s="9" t="str">
        <f>SUBSTITUTE(Реестр!E435,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30" x14ac:dyDescent="0.25">
      <c r="A433" s="9" t="str">
        <f>SUBSTITUTE(Реестр!E436,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30" x14ac:dyDescent="0.25">
      <c r="A434" s="9" t="str">
        <f>SUBSTITUTE(Реестр!E437,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30" x14ac:dyDescent="0.25">
      <c r="A435" s="9" t="str">
        <f>SUBSTITUTE(Реестр!E438,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30" x14ac:dyDescent="0.25">
      <c r="A436" s="9" t="str">
        <f>SUBSTITUTE(Реестр!E439,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30" x14ac:dyDescent="0.25">
      <c r="A437" s="9" t="str">
        <f>SUBSTITUTE(Реестр!E440,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30" x14ac:dyDescent="0.25">
      <c r="A438" s="9" t="str">
        <f>SUBSTITUTE(Реестр!E441,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30" x14ac:dyDescent="0.25">
      <c r="A439" s="9" t="str">
        <f>SUBSTITUTE(Реестр!E442,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30" x14ac:dyDescent="0.25">
      <c r="A440" s="9" t="str">
        <f>SUBSTITUTE(Реестр!E443,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30" x14ac:dyDescent="0.25">
      <c r="A441" s="9" t="str">
        <f>SUBSTITUTE(Реестр!E444,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30" x14ac:dyDescent="0.25">
      <c r="A442" s="9" t="str">
        <f>SUBSTITUTE(Реестр!E445,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30" x14ac:dyDescent="0.25">
      <c r="A443" s="9" t="str">
        <f>SUBSTITUTE(Реестр!E446,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SUBSTITUTE(Реестр!E447,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30" x14ac:dyDescent="0.25">
      <c r="A445" s="9" t="str">
        <f>SUBSTITUTE(Реестр!E448,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30" x14ac:dyDescent="0.25">
      <c r="A446" s="9" t="str">
        <f>SUBSTITUTE(Реестр!E449,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45" x14ac:dyDescent="0.25">
      <c r="A447" s="9" t="str">
        <f>SUBSTITUTE(Реестр!E450,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30" x14ac:dyDescent="0.25">
      <c r="A448" s="9" t="str">
        <f>SUBSTITUTE(Реестр!E451,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x14ac:dyDescent="0.25">
      <c r="A449" s="9" t="str">
        <f>SUBSTITUTE(Реестр!E452,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SUBSTITUTE(Реестр!E453,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SUBSTITUTE(Реестр!E454,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30" x14ac:dyDescent="0.25">
      <c r="A452" s="9" t="str">
        <f>SUBSTITUTE(Реестр!E455,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30" x14ac:dyDescent="0.25">
      <c r="A453" s="9" t="str">
        <f>SUBSTITUTE(Реестр!E456,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30" x14ac:dyDescent="0.25">
      <c r="A454" s="9" t="str">
        <f>SUBSTITUTE(Реестр!E457,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30" x14ac:dyDescent="0.25">
      <c r="A455" s="9" t="str">
        <f>SUBSTITUTE(Реестр!E458,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30" x14ac:dyDescent="0.25">
      <c r="A456" s="9" t="str">
        <f>SUBSTITUTE(Реестр!E459,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SUBSTITUTE(Реестр!E460,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30" x14ac:dyDescent="0.25">
      <c r="A458" s="9" t="str">
        <f>SUBSTITUTE(Реестр!E461,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30" x14ac:dyDescent="0.25">
      <c r="A459" s="9" t="str">
        <f>SUBSTITUTE(Реестр!E462,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45" x14ac:dyDescent="0.25">
      <c r="A460" s="9" t="str">
        <f>SUBSTITUTE(Реестр!E463,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30" x14ac:dyDescent="0.25">
      <c r="A461" s="9" t="str">
        <f>SUBSTITUTE(Реестр!E464,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45" x14ac:dyDescent="0.25">
      <c r="A462" s="9" t="str">
        <f>SUBSTITUTE(Реестр!E465,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30" x14ac:dyDescent="0.25">
      <c r="A463" s="9" t="str">
        <f>SUBSTITUTE(Реестр!E466,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30" x14ac:dyDescent="0.25">
      <c r="A464" s="9" t="str">
        <f>SUBSTITUTE(Реестр!E467,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45" x14ac:dyDescent="0.25">
      <c r="A465" s="9" t="str">
        <f>SUBSTITUTE(Реестр!E468,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45" x14ac:dyDescent="0.25">
      <c r="A466" s="9" t="str">
        <f>SUBSTITUTE(Реестр!E469,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30" x14ac:dyDescent="0.25">
      <c r="A467" s="9" t="str">
        <f>SUBSTITUTE(Реестр!E470,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30" x14ac:dyDescent="0.25">
      <c r="A468" s="9" t="str">
        <f>SUBSTITUTE(Реестр!E471,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SUBSTITUTE(Реестр!E472,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30" x14ac:dyDescent="0.25">
      <c r="A470" s="9" t="str">
        <f>SUBSTITUTE(Реестр!E473,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30" x14ac:dyDescent="0.25">
      <c r="A471" s="9" t="str">
        <f>SUBSTITUTE(Реестр!E474,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30" x14ac:dyDescent="0.25">
      <c r="A472" s="9" t="str">
        <f>SUBSTITUTE(Реестр!E475,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30" x14ac:dyDescent="0.25">
      <c r="A473" s="9" t="str">
        <f>SUBSTITUTE(Реестр!E476,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30" x14ac:dyDescent="0.25">
      <c r="A474" s="9" t="str">
        <f>SUBSTITUTE(Реестр!E477,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30" x14ac:dyDescent="0.25">
      <c r="A475" s="9" t="str">
        <f>SUBSTITUTE(Реестр!E478,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SUBSTITUTE(Реестр!E479,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45" x14ac:dyDescent="0.25">
      <c r="A477" s="9" t="str">
        <f>SUBSTITUTE(Реестр!E480,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45" x14ac:dyDescent="0.25">
      <c r="A478" s="9" t="str">
        <f>SUBSTITUTE(Реестр!E481,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45" x14ac:dyDescent="0.25">
      <c r="A479" s="9" t="str">
        <f>SUBSTITUTE(Реестр!E482,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45" x14ac:dyDescent="0.25">
      <c r="A480" s="9" t="str">
        <f>SUBSTITUTE(Реестр!E483,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45" x14ac:dyDescent="0.25">
      <c r="A481" s="9" t="str">
        <f>SUBSTITUTE(Реестр!E484,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45" x14ac:dyDescent="0.25">
      <c r="A482" s="9" t="str">
        <f>SUBSTITUTE(Реестр!E485,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30" x14ac:dyDescent="0.25">
      <c r="A483" s="9" t="str">
        <f>SUBSTITUTE(Реестр!E486,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30" x14ac:dyDescent="0.25">
      <c r="A484" s="9" t="str">
        <f>SUBSTITUTE(Реестр!E487,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30" x14ac:dyDescent="0.25">
      <c r="A485" s="9" t="str">
        <f>SUBSTITUTE(Реестр!E488,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30" x14ac:dyDescent="0.25">
      <c r="A486" s="9" t="str">
        <f>SUBSTITUTE(Реестр!E489,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30" x14ac:dyDescent="0.25">
      <c r="A487" s="9" t="str">
        <f>SUBSTITUTE(Реестр!E490,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x14ac:dyDescent="0.25">
      <c r="A488" s="9" t="str">
        <f>SUBSTITUTE(Реестр!E491,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45" x14ac:dyDescent="0.25">
      <c r="A489" s="9" t="str">
        <f>SUBSTITUTE(Реестр!E492,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45" x14ac:dyDescent="0.25">
      <c r="A490" s="9" t="str">
        <f>SUBSTITUTE(Реестр!E493,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30" x14ac:dyDescent="0.25">
      <c r="A491" s="9" t="str">
        <f>SUBSTITUTE(Реестр!E494,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30" x14ac:dyDescent="0.25">
      <c r="A492" s="9" t="str">
        <f>SUBSTITUTE(Реестр!E495,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30" x14ac:dyDescent="0.25">
      <c r="A493" s="9" t="str">
        <f>SUBSTITUTE(Реестр!E496,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30" x14ac:dyDescent="0.25">
      <c r="A494" s="9" t="str">
        <f>SUBSTITUTE(Реестр!E497,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30" x14ac:dyDescent="0.25">
      <c r="A495" s="9" t="str">
        <f>SUBSTITUTE(Реестр!E498,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30" x14ac:dyDescent="0.25">
      <c r="A496" s="9" t="str">
        <f>SUBSTITUTE(Реестр!E499,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30" x14ac:dyDescent="0.25">
      <c r="A497" s="9" t="str">
        <f>SUBSTITUTE(Реестр!E500,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30" x14ac:dyDescent="0.25">
      <c r="A498" s="9" t="str">
        <f>SUBSTITUTE(Реестр!E501,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SUBSTITUTE(Реестр!E502,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30" x14ac:dyDescent="0.25">
      <c r="A500" s="9" t="str">
        <f>SUBSTITUTE(Реестр!E503,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30" x14ac:dyDescent="0.25">
      <c r="A501" s="9" t="str">
        <f>SUBSTITUTE(Реестр!E504,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30" x14ac:dyDescent="0.25">
      <c r="A502" s="9" t="str">
        <f>SUBSTITUTE(Реестр!E505,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SUBSTITUTE(Реестр!E506,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30" x14ac:dyDescent="0.25">
      <c r="A504" s="9" t="str">
        <f>SUBSTITUTE(Реестр!E507,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45" x14ac:dyDescent="0.25">
      <c r="A505" s="9" t="str">
        <f>SUBSTITUTE(Реестр!E508,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SUBSTITUTE(Реестр!E509,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SUBSTITUTE(Реестр!E510,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SUBSTITUTE(Реестр!E511,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SUBSTITUTE(Реестр!E512,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30" x14ac:dyDescent="0.25">
      <c r="A510" s="9" t="str">
        <f>SUBSTITUTE(Реестр!E513,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30" x14ac:dyDescent="0.25">
      <c r="A511" s="9" t="str">
        <f>SUBSTITUTE(Реестр!E514,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45" x14ac:dyDescent="0.25">
      <c r="A512" s="9" t="str">
        <f>SUBSTITUTE(Реестр!E515,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30" x14ac:dyDescent="0.25">
      <c r="A513" s="9" t="str">
        <f>SUBSTITUTE(Реестр!E516,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45" x14ac:dyDescent="0.25">
      <c r="A514" s="9" t="str">
        <f>SUBSTITUTE(Реестр!E517,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30" x14ac:dyDescent="0.25">
      <c r="A515" s="9" t="str">
        <f>SUBSTITUTE(Реестр!E518,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30" x14ac:dyDescent="0.25">
      <c r="A516" s="9" t="str">
        <f>SUBSTITUTE(Реестр!E519,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30" x14ac:dyDescent="0.25">
      <c r="A517" s="9" t="str">
        <f>SUBSTITUTE(Реестр!E520,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30" x14ac:dyDescent="0.25">
      <c r="A518" s="9" t="str">
        <f>SUBSTITUTE(Реестр!E521,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30" x14ac:dyDescent="0.25">
      <c r="A519" s="9" t="str">
        <f>SUBSTITUTE(Реестр!E522,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45" x14ac:dyDescent="0.25">
      <c r="A520" s="9" t="str">
        <f>SUBSTITUTE(Реестр!E523,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SUBSTITUTE(Реестр!E524,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45" x14ac:dyDescent="0.25">
      <c r="A522" s="9" t="str">
        <f>SUBSTITUTE(Реестр!E525,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30" x14ac:dyDescent="0.25">
      <c r="A523" s="9" t="str">
        <f>SUBSTITUTE(Реестр!E526,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30" x14ac:dyDescent="0.25">
      <c r="A524" s="9" t="str">
        <f>SUBSTITUTE(Реестр!E527,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30" x14ac:dyDescent="0.25">
      <c r="A525" s="9" t="str">
        <f>SUBSTITUTE(Реестр!E528,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45" x14ac:dyDescent="0.25">
      <c r="A526" s="9" t="str">
        <f>SUBSTITUTE(Реестр!E529,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30" x14ac:dyDescent="0.25">
      <c r="A527" s="9" t="str">
        <f>SUBSTITUTE(Реестр!E530,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30" x14ac:dyDescent="0.25">
      <c r="A528" s="9" t="str">
        <f>SUBSTITUTE(Реестр!E531,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30" x14ac:dyDescent="0.25">
      <c r="A529" s="9" t="str">
        <f>SUBSTITUTE(Реестр!E532,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30" x14ac:dyDescent="0.25">
      <c r="A530" s="9" t="str">
        <f>SUBSTITUTE(Реестр!E533,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SUBSTITUTE(Реестр!E534,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30" x14ac:dyDescent="0.25">
      <c r="A532" s="9" t="str">
        <f>SUBSTITUTE(Реестр!E535,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30" x14ac:dyDescent="0.25">
      <c r="A533" s="9" t="str">
        <f>SUBSTITUTE(Реестр!E536,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30" x14ac:dyDescent="0.25">
      <c r="A534" s="9" t="str">
        <f>SUBSTITUTE(Реестр!E537,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45" x14ac:dyDescent="0.25">
      <c r="A535" s="9" t="str">
        <f>SUBSTITUTE(Реестр!E538,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30" x14ac:dyDescent="0.25">
      <c r="A536" s="9" t="str">
        <f>SUBSTITUTE(Реестр!E539,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45" x14ac:dyDescent="0.25">
      <c r="A537" s="9" t="str">
        <f>SUBSTITUTE(Реестр!E540,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SUBSTITUTE(Реестр!E541,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45" x14ac:dyDescent="0.25">
      <c r="A539" s="9" t="str">
        <f>SUBSTITUTE(Реестр!E542,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SUBSTITUTE(Реестр!E543,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SUBSTITUTE(Реестр!E544,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30" x14ac:dyDescent="0.25">
      <c r="A542" s="9" t="str">
        <f>SUBSTITUTE(Реестр!E545,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30" x14ac:dyDescent="0.25">
      <c r="A543" s="9" t="str">
        <f>SUBSTITUTE(Реестр!E546,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45" x14ac:dyDescent="0.25">
      <c r="A544" s="9" t="str">
        <f>SUBSTITUTE(Реестр!E547,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30" x14ac:dyDescent="0.25">
      <c r="A545" s="9" t="str">
        <f>SUBSTITUTE(Реестр!E548,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45" x14ac:dyDescent="0.25">
      <c r="A546" s="9" t="str">
        <f>SUBSTITUTE(Реестр!E549,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45" x14ac:dyDescent="0.25">
      <c r="A547" s="9" t="str">
        <f>SUBSTITUTE(Реестр!E550,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30" x14ac:dyDescent="0.25">
      <c r="A548" s="9" t="str">
        <f>SUBSTITUTE(Реестр!E551,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30" x14ac:dyDescent="0.25">
      <c r="A549" s="9" t="str">
        <f>SUBSTITUTE(Реестр!E552,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30" x14ac:dyDescent="0.25">
      <c r="A550" s="9" t="str">
        <f>SUBSTITUTE(Реестр!E553,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30" x14ac:dyDescent="0.25">
      <c r="A551" s="9" t="str">
        <f>SUBSTITUTE(Реестр!E554,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SUBSTITUTE(Реестр!E555,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45" x14ac:dyDescent="0.25">
      <c r="A553" s="9" t="str">
        <f>SUBSTITUTE(Реестр!E556,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SUBSTITUTE(Реестр!E557,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30" x14ac:dyDescent="0.25">
      <c r="A555" s="9" t="str">
        <f>SUBSTITUTE(Реестр!E558,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45" x14ac:dyDescent="0.25">
      <c r="A556" s="9" t="str">
        <f>SUBSTITUTE(Реестр!E559,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30" x14ac:dyDescent="0.25">
      <c r="A557" s="9" t="str">
        <f>SUBSTITUTE(Реестр!E560,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30" x14ac:dyDescent="0.25">
      <c r="A558" s="9" t="str">
        <f>SUBSTITUTE(Реестр!E561,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SUBSTITUTE(Реестр!E562,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30" x14ac:dyDescent="0.25">
      <c r="A560" s="9" t="str">
        <f>SUBSTITUTE(Реестр!E563,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30" x14ac:dyDescent="0.25">
      <c r="A561" s="9" t="str">
        <f>SUBSTITUTE(Реестр!E564,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30" x14ac:dyDescent="0.25">
      <c r="A562" s="9" t="str">
        <f>SUBSTITUTE(Реестр!E565,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30" x14ac:dyDescent="0.25">
      <c r="A563" s="9" t="str">
        <f>SUBSTITUTE(Реестр!E566,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30" x14ac:dyDescent="0.25">
      <c r="A564" s="9" t="str">
        <f>SUBSTITUTE(Реестр!E567,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30" x14ac:dyDescent="0.25">
      <c r="A565" s="9" t="str">
        <f>SUBSTITUTE(Реестр!E568,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30" x14ac:dyDescent="0.25">
      <c r="A566" s="9" t="str">
        <f>SUBSTITUTE(Реестр!E569,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30" x14ac:dyDescent="0.25">
      <c r="A567" s="9" t="str">
        <f>SUBSTITUTE(Реестр!E570,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30" x14ac:dyDescent="0.25">
      <c r="A568" s="9" t="str">
        <f>SUBSTITUTE(Реестр!E571,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SUBSTITUTE(Реестр!E572,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SUBSTITUTE(Реестр!E573,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SUBSTITUTE(Реестр!E574,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SUBSTITUTE(Реестр!E575,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30" x14ac:dyDescent="0.25">
      <c r="A573" s="9" t="str">
        <f>SUBSTITUTE(Реестр!E576,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45" x14ac:dyDescent="0.25">
      <c r="A574" s="9" t="str">
        <f>SUBSTITUTE(Реестр!E577,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30" x14ac:dyDescent="0.25">
      <c r="A575" s="9" t="str">
        <f>SUBSTITUTE(Реестр!E578,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30" x14ac:dyDescent="0.25">
      <c r="A576" s="9" t="str">
        <f>SUBSTITUTE(Реестр!E579,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45" x14ac:dyDescent="0.25">
      <c r="A577" s="9" t="str">
        <f>SUBSTITUTE(Реестр!E580,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SUBSTITUTE(Реестр!E581,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30" x14ac:dyDescent="0.25">
      <c r="A579" s="9" t="str">
        <f>SUBSTITUTE(Реестр!E582,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45" x14ac:dyDescent="0.25">
      <c r="A580" s="9" t="str">
        <f>SUBSTITUTE(Реестр!E583,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x14ac:dyDescent="0.25">
      <c r="A581" s="9" t="str">
        <f>SUBSTITUTE(Реестр!E584,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30" x14ac:dyDescent="0.25">
      <c r="A582" s="9" t="str">
        <f>SUBSTITUTE(Реестр!E585,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45" x14ac:dyDescent="0.25">
      <c r="A583" s="9" t="str">
        <f>SUBSTITUTE(Реестр!E586,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45" x14ac:dyDescent="0.25">
      <c r="A584" s="9" t="str">
        <f>SUBSTITUTE(Реестр!E587,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30" x14ac:dyDescent="0.25">
      <c r="A585" s="9" t="str">
        <f>SUBSTITUTE(Реестр!E588,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30" x14ac:dyDescent="0.25">
      <c r="A586" s="9" t="str">
        <f>SUBSTITUTE(Реестр!E589,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30" x14ac:dyDescent="0.25">
      <c r="A587" s="9" t="str">
        <f>SUBSTITUTE(Реестр!E590,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30" x14ac:dyDescent="0.25">
      <c r="A588" s="9" t="str">
        <f>SUBSTITUTE(Реестр!E591,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30" x14ac:dyDescent="0.25">
      <c r="A589" s="9" t="str">
        <f>SUBSTITUTE(Реестр!E592,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45" x14ac:dyDescent="0.25">
      <c r="A590" s="9" t="str">
        <f>SUBSTITUTE(Реестр!E593,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x14ac:dyDescent="0.25">
      <c r="A591" s="9" t="str">
        <f>SUBSTITUTE(Реестр!E594,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30" x14ac:dyDescent="0.25">
      <c r="A592" s="9" t="str">
        <f>SUBSTITUTE(Реестр!E595,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45" x14ac:dyDescent="0.25">
      <c r="A593" s="9" t="str">
        <f>SUBSTITUTE(Реестр!E596,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45" x14ac:dyDescent="0.25">
      <c r="A594" s="9" t="str">
        <f>SUBSTITUTE(Реестр!E597,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45" x14ac:dyDescent="0.25">
      <c r="A595" s="9" t="str">
        <f>SUBSTITUTE(Реестр!E598,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45" x14ac:dyDescent="0.25">
      <c r="A596" s="9" t="str">
        <f>SUBSTITUTE(Реестр!E599,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SUBSTITUTE(Реестр!E600,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45" x14ac:dyDescent="0.25">
      <c r="A598" s="9" t="str">
        <f>SUBSTITUTE(Реестр!E601,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45" x14ac:dyDescent="0.25">
      <c r="A599" s="9" t="str">
        <f>SUBSTITUTE(Реестр!E602,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45" x14ac:dyDescent="0.25">
      <c r="A600" s="9" t="str">
        <f>SUBSTITUTE(Реестр!E603,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45" x14ac:dyDescent="0.25">
      <c r="A601" s="9" t="str">
        <f>SUBSTITUTE(Реестр!E604,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45" x14ac:dyDescent="0.25">
      <c r="A602" s="9" t="str">
        <f>SUBSTITUTE(Реестр!E605,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45" x14ac:dyDescent="0.25">
      <c r="A603" s="9" t="str">
        <f>SUBSTITUTE(Реестр!E606,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45" x14ac:dyDescent="0.25">
      <c r="A604" s="9" t="str">
        <f>SUBSTITUTE(Реестр!E607,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45" x14ac:dyDescent="0.25">
      <c r="A605" s="9" t="str">
        <f>SUBSTITUTE(Реестр!E608,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45" x14ac:dyDescent="0.25">
      <c r="A606" s="9" t="str">
        <f>SUBSTITUTE(Реестр!E609,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45" x14ac:dyDescent="0.25">
      <c r="A607" s="9" t="str">
        <f>SUBSTITUTE(Реестр!E610,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45" x14ac:dyDescent="0.25">
      <c r="A608" s="9" t="str">
        <f>SUBSTITUTE(Реестр!E611,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45" x14ac:dyDescent="0.25">
      <c r="A609" s="9" t="str">
        <f>SUBSTITUTE(Реестр!E612,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45" x14ac:dyDescent="0.25">
      <c r="A610" s="9" t="str">
        <f>SUBSTITUTE(Реестр!E613,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45" x14ac:dyDescent="0.25">
      <c r="A611" s="9" t="str">
        <f>SUBSTITUTE(Реестр!E614,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x14ac:dyDescent="0.25">
      <c r="A612" s="9" t="str">
        <f>SUBSTITUTE(Реестр!E615,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x14ac:dyDescent="0.25">
      <c r="A613" s="9" t="str">
        <f>SUBSTITUTE(Реестр!E616,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x14ac:dyDescent="0.25">
      <c r="A614" s="9" t="str">
        <f>SUBSTITUTE(Реестр!E617,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x14ac:dyDescent="0.25">
      <c r="A615" s="9" t="str">
        <f>SUBSTITUTE(Реестр!E618,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x14ac:dyDescent="0.25">
      <c r="A616" s="9" t="str">
        <f>SUBSTITUTE(Реестр!E619,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x14ac:dyDescent="0.25">
      <c r="A617" s="9" t="str">
        <f>SUBSTITUTE(Реестр!E620,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x14ac:dyDescent="0.25">
      <c r="A618" s="9" t="str">
        <f>SUBSTITUTE(Реестр!E621,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30" x14ac:dyDescent="0.25">
      <c r="A619" s="9" t="str">
        <f>SUBSTITUTE(Реестр!E622,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30" x14ac:dyDescent="0.25">
      <c r="A620" s="9" t="str">
        <f>SUBSTITUTE(Реестр!E623,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SUBSTITUTE(Реестр!E624,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30" x14ac:dyDescent="0.25">
      <c r="A622" s="9" t="str">
        <f>SUBSTITUTE(Реестр!E625,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30" x14ac:dyDescent="0.25">
      <c r="A623" s="9" t="str">
        <f>SUBSTITUTE(Реестр!E626,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30" x14ac:dyDescent="0.25">
      <c r="A624" s="9" t="str">
        <f>SUBSTITUTE(Реестр!E627,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30" x14ac:dyDescent="0.25">
      <c r="A625" s="9" t="str">
        <f>SUBSTITUTE(Реестр!E628,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30" x14ac:dyDescent="0.25">
      <c r="A626" s="9" t="str">
        <f>SUBSTITUTE(Реестр!E629,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30" x14ac:dyDescent="0.25">
      <c r="A627" s="9" t="str">
        <f>SUBSTITUTE(Реестр!E630,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45" x14ac:dyDescent="0.25">
      <c r="A628" s="9" t="str">
        <f>SUBSTITUTE(Реестр!E631,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45" x14ac:dyDescent="0.25">
      <c r="A629" s="9" t="str">
        <f>SUBSTITUTE(Реестр!E632,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45" x14ac:dyDescent="0.25">
      <c r="A630" s="9" t="str">
        <f>SUBSTITUTE(Реестр!E633,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30" x14ac:dyDescent="0.25">
      <c r="A631" s="9" t="str">
        <f>SUBSTITUTE(Реестр!E634,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30" x14ac:dyDescent="0.25">
      <c r="A632" s="9" t="str">
        <f>SUBSTITUTE(Реестр!E635,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30" x14ac:dyDescent="0.25">
      <c r="A633" s="9" t="str">
        <f>SUBSTITUTE(Реестр!E636,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30" x14ac:dyDescent="0.25">
      <c r="A634" s="9" t="str">
        <f>SUBSTITUTE(Реестр!E637,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45" x14ac:dyDescent="0.25">
      <c r="A635" s="9" t="str">
        <f>SUBSTITUTE(Реестр!E638,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45" x14ac:dyDescent="0.25">
      <c r="A636" s="9" t="str">
        <f>SUBSTITUTE(Реестр!E639,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45" x14ac:dyDescent="0.25">
      <c r="A637" s="9" t="str">
        <f>SUBSTITUTE(Реестр!E640,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45" x14ac:dyDescent="0.25">
      <c r="A638" s="9" t="str">
        <f>SUBSTITUTE(Реестр!E641,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45" x14ac:dyDescent="0.25">
      <c r="A639" s="9" t="str">
        <f>SUBSTITUTE(Реестр!E642,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45" x14ac:dyDescent="0.25">
      <c r="A640" s="9" t="str">
        <f>SUBSTITUTE(Реестр!E643,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45" x14ac:dyDescent="0.25">
      <c r="A641" s="9" t="str">
        <f>SUBSTITUTE(Реестр!E644,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30" x14ac:dyDescent="0.25">
      <c r="A642" s="9" t="str">
        <f>SUBSTITUTE(Реестр!E645,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45" x14ac:dyDescent="0.25">
      <c r="A643" s="9" t="str">
        <f>SUBSTITUTE(Реестр!E646,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30" x14ac:dyDescent="0.25">
      <c r="A644" s="9" t="str">
        <f>SUBSTITUTE(Реестр!E647,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30" x14ac:dyDescent="0.25">
      <c r="A645" s="9" t="str">
        <f>SUBSTITUTE(Реестр!E648,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30" x14ac:dyDescent="0.25">
      <c r="A646" s="9" t="str">
        <f>SUBSTITUTE(Реестр!E649,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45" x14ac:dyDescent="0.25">
      <c r="A647" s="9" t="str">
        <f>SUBSTITUTE(Реестр!E650,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30" x14ac:dyDescent="0.25">
      <c r="A648" s="9" t="str">
        <f>SUBSTITUTE(Реестр!E651,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30" x14ac:dyDescent="0.25">
      <c r="A649" s="9" t="str">
        <f>SUBSTITUTE(Реестр!E652,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30" x14ac:dyDescent="0.25">
      <c r="A650" s="9" t="str">
        <f>SUBSTITUTE(Реестр!E653,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45" x14ac:dyDescent="0.25">
      <c r="A651" s="9" t="str">
        <f>SUBSTITUTE(Реестр!E654,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30" x14ac:dyDescent="0.25">
      <c r="A652" s="9" t="str">
        <f>SUBSTITUTE(Реестр!E655,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x14ac:dyDescent="0.25">
      <c r="A653" s="9" t="str">
        <f>SUBSTITUTE(Реестр!E656,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30" x14ac:dyDescent="0.25">
      <c r="A654" s="9" t="str">
        <f>SUBSTITUTE(Реестр!E657,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x14ac:dyDescent="0.25">
      <c r="A655" s="9" t="str">
        <f>SUBSTITUTE(Реестр!E658,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45" x14ac:dyDescent="0.25">
      <c r="A656" s="9" t="str">
        <f>SUBSTITUTE(Реестр!E659,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SUBSTITUTE(Реестр!E660,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SUBSTITUTE(Реестр!E661,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90" x14ac:dyDescent="0.25">
      <c r="A659" s="9" t="str">
        <f>SUBSTITUTE(Реестр!E662,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30" x14ac:dyDescent="0.25">
      <c r="A660" s="9" t="str">
        <f>SUBSTITUTE(Реестр!E663,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30" x14ac:dyDescent="0.25">
      <c r="A661" s="9" t="str">
        <f>SUBSTITUTE(Реестр!E664,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30" x14ac:dyDescent="0.25">
      <c r="A662" s="9" t="str">
        <f>SUBSTITUTE(Реестр!E665,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30" x14ac:dyDescent="0.25">
      <c r="A663" s="9" t="str">
        <f>SUBSTITUTE(Реестр!E666,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30" x14ac:dyDescent="0.25">
      <c r="A664" s="9" t="str">
        <f>SUBSTITUTE(Реестр!E667,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45" x14ac:dyDescent="0.25">
      <c r="A665" s="9" t="str">
        <f>SUBSTITUTE(Реестр!E668,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30" x14ac:dyDescent="0.25">
      <c r="A666" s="9" t="str">
        <f>SUBSTITUTE(Реестр!E669,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30" x14ac:dyDescent="0.25">
      <c r="A667" s="9" t="str">
        <f>SUBSTITUTE(Реестр!E670,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30" x14ac:dyDescent="0.25">
      <c r="A668" s="9" t="str">
        <f>SUBSTITUTE(Реестр!E671,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30" x14ac:dyDescent="0.25">
      <c r="A669" s="9" t="str">
        <f>SUBSTITUTE(Реестр!E672,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45" x14ac:dyDescent="0.25">
      <c r="A670" s="9" t="str">
        <f>SUBSTITUTE(Реестр!E673,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SUBSTITUTE(Реестр!E674,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30" x14ac:dyDescent="0.25">
      <c r="A672" s="9" t="str">
        <f>SUBSTITUTE(Реестр!E675,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30" x14ac:dyDescent="0.25">
      <c r="A673" s="9" t="str">
        <f>SUBSTITUTE(Реестр!E676,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30" x14ac:dyDescent="0.25">
      <c r="A674" s="9" t="str">
        <f>SUBSTITUTE(Реестр!E677,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30" x14ac:dyDescent="0.25">
      <c r="A675" s="9" t="str">
        <f>SUBSTITUTE(Реестр!E678,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x14ac:dyDescent="0.25">
      <c r="A676" s="9" t="str">
        <f>SUBSTITUTE(Реестр!E679,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30" x14ac:dyDescent="0.25">
      <c r="A677" s="9" t="str">
        <f>SUBSTITUTE(Реестр!E680,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30" x14ac:dyDescent="0.25">
      <c r="A678" s="9" t="str">
        <f>SUBSTITUTE(Реестр!E681,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SUBSTITUTE(Реестр!E682,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30" x14ac:dyDescent="0.25">
      <c r="A680" s="9" t="str">
        <f>SUBSTITUTE(Реестр!E683,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SUBSTITUTE(Реестр!E684,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30" x14ac:dyDescent="0.25">
      <c r="A682" s="9" t="str">
        <f>SUBSTITUTE(Реестр!E685,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45" x14ac:dyDescent="0.25">
      <c r="A683" s="9" t="str">
        <f>SUBSTITUTE(Реестр!E686,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30" x14ac:dyDescent="0.25">
      <c r="A684" s="9" t="str">
        <f>SUBSTITUTE(Реестр!E687,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30" x14ac:dyDescent="0.25">
      <c r="A685" s="9" t="str">
        <f>SUBSTITUTE(Реестр!E688,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45" x14ac:dyDescent="0.25">
      <c r="A686" s="9" t="str">
        <f>SUBSTITUTE(Реестр!E689,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45" x14ac:dyDescent="0.25">
      <c r="A687" s="9" t="str">
        <f>SUBSTITUTE(Реестр!E690,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SUBSTITUTE(Реестр!E691,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SUBSTITUTE(Реестр!E692,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SUBSTITUTE(Реестр!E693,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30" x14ac:dyDescent="0.25">
      <c r="A691" s="9" t="str">
        <f>SUBSTITUTE(Реестр!E694,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45" x14ac:dyDescent="0.25">
      <c r="A692" s="9" t="str">
        <f>SUBSTITUTE(Реестр!E695,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45" x14ac:dyDescent="0.25">
      <c r="A693" s="9" t="str">
        <f>SUBSTITUTE(Реестр!E696,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30" x14ac:dyDescent="0.25">
      <c r="A694" s="9" t="str">
        <f>SUBSTITUTE(Реестр!E697,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45" x14ac:dyDescent="0.25">
      <c r="A695" s="9" t="str">
        <f>SUBSTITUTE(Реестр!E698,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30" x14ac:dyDescent="0.25">
      <c r="A696" s="9" t="str">
        <f>SUBSTITUTE(Реестр!E699,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30" x14ac:dyDescent="0.25">
      <c r="A697" s="9" t="str">
        <f>SUBSTITUTE(Реестр!E700,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x14ac:dyDescent="0.25">
      <c r="A698" s="9" t="str">
        <f>SUBSTITUTE(Реестр!E701,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30" x14ac:dyDescent="0.25">
      <c r="A699" s="9" t="str">
        <f>SUBSTITUTE(Реестр!E702,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30" x14ac:dyDescent="0.25">
      <c r="A700" s="9" t="str">
        <f>SUBSTITUTE(Реестр!E703,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x14ac:dyDescent="0.25">
      <c r="A701" s="9" t="str">
        <f>SUBSTITUTE(Реестр!E704,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45" x14ac:dyDescent="0.25">
      <c r="A702" s="9" t="str">
        <f>SUBSTITUTE(Реестр!E705,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30" x14ac:dyDescent="0.25">
      <c r="A703" s="9" t="str">
        <f>SUBSTITUTE(Реестр!E706,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30" x14ac:dyDescent="0.25">
      <c r="A704" s="9" t="str">
        <f>SUBSTITUTE(Реестр!E707,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45" x14ac:dyDescent="0.25">
      <c r="A705" s="9" t="str">
        <f>SUBSTITUTE(Реестр!E708,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30" x14ac:dyDescent="0.25">
      <c r="A706" s="9" t="str">
        <f>SUBSTITUTE(Реестр!E709,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45" x14ac:dyDescent="0.25">
      <c r="A707" s="9" t="str">
        <f>SUBSTITUTE(Реестр!E710,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30" x14ac:dyDescent="0.25">
      <c r="A708" s="9" t="str">
        <f>SUBSTITUTE(Реестр!E711,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30" x14ac:dyDescent="0.25">
      <c r="A709" s="9" t="str">
        <f>SUBSTITUTE(Реестр!E712,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30" x14ac:dyDescent="0.25">
      <c r="A710" s="9" t="str">
        <f>SUBSTITUTE(Реестр!E713,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30" x14ac:dyDescent="0.25">
      <c r="A711" s="9" t="str">
        <f>SUBSTITUTE(Реестр!E714,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45" x14ac:dyDescent="0.25">
      <c r="A712" s="9" t="str">
        <f>SUBSTITUTE(Реестр!E715,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45" x14ac:dyDescent="0.25">
      <c r="A713" s="9" t="str">
        <f>SUBSTITUTE(Реестр!E716,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SUBSTITUTE(Реестр!E717,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45" x14ac:dyDescent="0.25">
      <c r="A715" s="9" t="str">
        <f>SUBSTITUTE(Реестр!E718,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30" x14ac:dyDescent="0.25">
      <c r="A716" s="9" t="str">
        <f>SUBSTITUTE(Реестр!E719,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30" x14ac:dyDescent="0.25">
      <c r="A717" s="9" t="str">
        <f>SUBSTITUTE(Реестр!E720,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30" x14ac:dyDescent="0.25">
      <c r="A718" s="9" t="str">
        <f>SUBSTITUTE(Реестр!E721,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30" x14ac:dyDescent="0.25">
      <c r="A719" s="9" t="str">
        <f>SUBSTITUTE(Реестр!E722,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SUBSTITUTE(Реестр!E723,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30" x14ac:dyDescent="0.25">
      <c r="A721" s="9" t="str">
        <f>SUBSTITUTE(Реестр!E724,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30" x14ac:dyDescent="0.25">
      <c r="A722" s="9" t="str">
        <f>SUBSTITUTE(Реестр!E725,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30" x14ac:dyDescent="0.25">
      <c r="A723" s="9" t="str">
        <f>SUBSTITUTE(Реестр!E726,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30" x14ac:dyDescent="0.25">
      <c r="A724" s="9" t="str">
        <f>SUBSTITUTE(Реестр!E727,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45" x14ac:dyDescent="0.25">
      <c r="A725" s="9" t="str">
        <f>SUBSTITUTE(Реестр!E728,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x14ac:dyDescent="0.25">
      <c r="A726" s="9" t="str">
        <f>SUBSTITUTE(Реестр!E729,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SUBSTITUTE(Реестр!E730,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30" x14ac:dyDescent="0.25">
      <c r="A728" s="9" t="str">
        <f>SUBSTITUTE(Реестр!E731,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30" x14ac:dyDescent="0.25">
      <c r="A729" s="9" t="str">
        <f>SUBSTITUTE(Реестр!E732,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45" x14ac:dyDescent="0.25">
      <c r="A730" s="9" t="str">
        <f>SUBSTITUTE(Реестр!E733,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SUBSTITUTE(Реестр!E734,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30" x14ac:dyDescent="0.25">
      <c r="A732" s="9" t="str">
        <f>SUBSTITUTE(Реестр!E735,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30" x14ac:dyDescent="0.25">
      <c r="A733" s="9" t="str">
        <f>SUBSTITUTE(Реестр!E736,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x14ac:dyDescent="0.25">
      <c r="A734" s="9" t="str">
        <f>SUBSTITUTE(Реестр!E737,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45" x14ac:dyDescent="0.25">
      <c r="A735" s="9" t="str">
        <f>SUBSTITUTE(Реестр!E738,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30" x14ac:dyDescent="0.25">
      <c r="A736" s="9" t="str">
        <f>SUBSTITUTE(Реестр!E739,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45" x14ac:dyDescent="0.25">
      <c r="A737" s="9" t="str">
        <f>SUBSTITUTE(Реестр!E740,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30" x14ac:dyDescent="0.25">
      <c r="A738" s="9" t="str">
        <f>SUBSTITUTE(Реестр!E741,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x14ac:dyDescent="0.25">
      <c r="A739" s="9" t="str">
        <f>SUBSTITUTE(Реестр!E742,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30" x14ac:dyDescent="0.25">
      <c r="A740" s="9" t="str">
        <f>SUBSTITUTE(Реестр!E743,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30" x14ac:dyDescent="0.25">
      <c r="A741" s="9" t="str">
        <f>SUBSTITUTE(Реестр!E744,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30" x14ac:dyDescent="0.25">
      <c r="A742" s="9" t="str">
        <f>SUBSTITUTE(Реестр!E745,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30" x14ac:dyDescent="0.25">
      <c r="A743" s="9" t="str">
        <f>SUBSTITUTE(Реестр!E746,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45" x14ac:dyDescent="0.25">
      <c r="A744" s="9" t="str">
        <f>SUBSTITUTE(Реестр!E747,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30" x14ac:dyDescent="0.25">
      <c r="A745" s="9" t="str">
        <f>SUBSTITUTE(Реестр!E748,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30" x14ac:dyDescent="0.25">
      <c r="A746" s="9" t="str">
        <f>SUBSTITUTE(Реестр!E749,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SUBSTITUTE(Реестр!E750,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SUBSTITUTE(Реестр!E751,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30" x14ac:dyDescent="0.25">
      <c r="A749" s="9" t="str">
        <f>SUBSTITUTE(Реестр!E752,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30" x14ac:dyDescent="0.25">
      <c r="A750" s="9" t="str">
        <f>SUBSTITUTE(Реестр!E753,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x14ac:dyDescent="0.25">
      <c r="A751" s="9" t="str">
        <f>SUBSTITUTE(Реестр!E754,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45" x14ac:dyDescent="0.25">
      <c r="A752" s="9" t="str">
        <f>SUBSTITUTE(Реестр!E755,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SUBSTITUTE(Реестр!E756,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x14ac:dyDescent="0.25">
      <c r="A754" s="9" t="str">
        <f>SUBSTITUTE(Реестр!E757,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30" x14ac:dyDescent="0.25">
      <c r="A755" s="9" t="str">
        <f>SUBSTITUTE(Реестр!E758,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30" x14ac:dyDescent="0.25">
      <c r="A756" s="9" t="str">
        <f>SUBSTITUTE(Реестр!E759,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30" x14ac:dyDescent="0.25">
      <c r="A757" s="9" t="str">
        <f>SUBSTITUTE(Реестр!E760,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45" x14ac:dyDescent="0.25">
      <c r="A758" s="9" t="str">
        <f>SUBSTITUTE(Реестр!E761,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30" x14ac:dyDescent="0.25">
      <c r="A759" s="9" t="str">
        <f>SUBSTITUTE(Реестр!E762,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45" x14ac:dyDescent="0.25">
      <c r="A760" s="9" t="str">
        <f>SUBSTITUTE(Реестр!E763,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30" x14ac:dyDescent="0.25">
      <c r="A761" s="9" t="str">
        <f>SUBSTITUTE(Реестр!E764,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30" x14ac:dyDescent="0.25">
      <c r="A762" s="9" t="str">
        <f>SUBSTITUTE(Реестр!E765,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30" x14ac:dyDescent="0.25">
      <c r="A763" s="9" t="str">
        <f>SUBSTITUTE(Реестр!E766,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30" x14ac:dyDescent="0.25">
      <c r="A764" s="9" t="str">
        <f>SUBSTITUTE(Реестр!E767,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30" x14ac:dyDescent="0.25">
      <c r="A765" s="9" t="str">
        <f>SUBSTITUTE(Реестр!E768,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30" x14ac:dyDescent="0.25">
      <c r="A766" s="9" t="str">
        <f>SUBSTITUTE(Реестр!E769,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30" x14ac:dyDescent="0.25">
      <c r="A767" s="9" t="str">
        <f>SUBSTITUTE(Реестр!E770,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30" x14ac:dyDescent="0.25">
      <c r="A768" s="9" t="str">
        <f>SUBSTITUTE(Реестр!E771,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30" x14ac:dyDescent="0.25">
      <c r="A769" s="9" t="str">
        <f>SUBSTITUTE(Реестр!E772,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SUBSTITUTE(Реестр!E773,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30" x14ac:dyDescent="0.25">
      <c r="A771" s="9" t="str">
        <f>SUBSTITUTE(Реестр!E774,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30" x14ac:dyDescent="0.25">
      <c r="A772" s="9" t="str">
        <f>SUBSTITUTE(Реестр!E775,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30" x14ac:dyDescent="0.25">
      <c r="A773" s="9" t="str">
        <f>SUBSTITUTE(Реестр!E776,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30" x14ac:dyDescent="0.25">
      <c r="A774" s="9" t="str">
        <f>SUBSTITUTE(Реестр!E777,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30" x14ac:dyDescent="0.25">
      <c r="A775" s="9" t="str">
        <f>SUBSTITUTE(Реестр!E778,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30" x14ac:dyDescent="0.25">
      <c r="A776" s="9" t="str">
        <f>SUBSTITUTE(Реестр!E779,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30" x14ac:dyDescent="0.25">
      <c r="A777" s="9" t="str">
        <f>SUBSTITUTE(Реестр!E780,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ht="60" x14ac:dyDescent="0.25">
      <c r="A778" s="9" t="str">
        <f>SUBSTITUTE(Реестр!E781,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ht="30" x14ac:dyDescent="0.25">
      <c r="A779" s="9" t="str">
        <f>SUBSTITUTE(Реестр!E782,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ht="30" x14ac:dyDescent="0.25">
      <c r="A780" s="9" t="str">
        <f>SUBSTITUTE(Реестр!E783,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ht="30" x14ac:dyDescent="0.25">
      <c r="A781" s="9" t="str">
        <f>SUBSTITUTE(Реестр!E784,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ht="30" x14ac:dyDescent="0.25">
      <c r="A782" s="9" t="str">
        <f>SUBSTITUTE(Реестр!E785,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ht="30" x14ac:dyDescent="0.25">
      <c r="A783" s="9" t="str">
        <f>SUBSTITUTE(Реестр!E786,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ht="30" x14ac:dyDescent="0.25">
      <c r="A784" s="9" t="str">
        <f>SUBSTITUTE(Реестр!E787,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ht="30" x14ac:dyDescent="0.25">
      <c r="A785" s="9" t="str">
        <f>SUBSTITUTE(Реестр!E788,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ht="30" x14ac:dyDescent="0.25">
      <c r="A786" s="9" t="str">
        <f>SUBSTITUTE(Реестр!E789,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ht="30" x14ac:dyDescent="0.25">
      <c r="A787" s="9" t="str">
        <f>SUBSTITUTE(Реестр!E790,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ht="30" x14ac:dyDescent="0.25">
      <c r="A788" s="9" t="str">
        <f>SUBSTITUTE(Реестр!E791,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ht="30" x14ac:dyDescent="0.25">
      <c r="A789" s="9" t="str">
        <f>SUBSTITUTE(Реестр!E792,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ht="30" x14ac:dyDescent="0.25">
      <c r="A790" s="9" t="str">
        <f>SUBSTITUTE(Реестр!E793,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ht="30" x14ac:dyDescent="0.25">
      <c r="A791" s="9" t="str">
        <f>SUBSTITUTE(Реестр!E794,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ht="30" x14ac:dyDescent="0.25">
      <c r="A792" s="9" t="str">
        <f>SUBSTITUTE(Реестр!E795,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ht="30" x14ac:dyDescent="0.25">
      <c r="A793" s="9" t="str">
        <f>SUBSTITUTE(Реестр!E796,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ht="45" x14ac:dyDescent="0.25">
      <c r="A794" s="9" t="str">
        <f>SUBSTITUTE(Реестр!E797,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x14ac:dyDescent="0.25">
      <c r="A795" s="9" t="str">
        <f>SUBSTITUTE(Реестр!E798,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ht="30" x14ac:dyDescent="0.25">
      <c r="A796" s="9" t="str">
        <f>SUBSTITUTE(Реестр!E799,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ht="30" x14ac:dyDescent="0.25">
      <c r="A797" s="9" t="str">
        <f>SUBSTITUTE(Реестр!E800,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ht="30" x14ac:dyDescent="0.25">
      <c r="A798" s="9" t="str">
        <f>SUBSTITUTE(Реестр!E801,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ht="30" x14ac:dyDescent="0.25">
      <c r="A799" s="9" t="str">
        <f>SUBSTITUTE(Реестр!E802,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ht="60" x14ac:dyDescent="0.25">
      <c r="A800" s="9" t="str">
        <f>SUBSTITUTE(Реестр!E803,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x14ac:dyDescent="0.25">
      <c r="A801" s="9" t="str">
        <f>SUBSTITUTE(Реестр!E804,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ht="30" x14ac:dyDescent="0.25">
      <c r="A802" s="9" t="str">
        <f>SUBSTITUTE(Реестр!E811, " ", ", ")</f>
        <v>про, підвищення, кваліфікації</v>
      </c>
      <c r="B802" s="10" t="str">
        <f>SUBSTITUTE(Таблица2[[#This Row],[Столбец1]], "про, ", " ")</f>
        <v xml:space="preserve"> підвищення, кваліфікації</v>
      </c>
      <c r="C802" s="3" t="str">
        <f t="shared" si="38"/>
        <v xml:space="preserve"> підвищення, кваліфікації</v>
      </c>
      <c r="D802" s="3" t="str">
        <f t="shared" si="39"/>
        <v xml:space="preserve"> підвищення, кваліфікації</v>
      </c>
      <c r="E802" s="10" t="str">
        <f t="shared" si="40"/>
        <v xml:space="preserve"> підвищення, кваліфікації</v>
      </c>
      <c r="F802" s="10" t="str">
        <f>SUBSTITUTE(Таблица2[[#This Row],[Столбец5]], "до, ", "")</f>
        <v xml:space="preserve"> підвищення, кваліфікації</v>
      </c>
      <c r="G802" s="10" t="str">
        <f>SUBSTITUTE(Таблица2[[#This Row],[Столбец7]], "рік, ", "")</f>
        <v xml:space="preserve"> підвищення, кваліфікації</v>
      </c>
      <c r="H802" s="11" t="str">
        <f>SUBSTITUTE(Таблица2[[#This Row],[Ключові слова]], "за, ", "")</f>
        <v xml:space="preserve"> підвищення, кваліфікації</v>
      </c>
      <c r="I802" s="11" t="str">
        <f>SUBSTITUTE(Таблица2[[#This Row],[Столбец9]], "від, ", "")</f>
        <v xml:space="preserve"> підвищення, кваліфікації</v>
      </c>
    </row>
    <row r="803" spans="1:9" ht="45" x14ac:dyDescent="0.25">
      <c r="A803" s="9" t="str">
        <f>SUBSTITUTE(Реестр!E812, " ", ", ")</f>
        <v>щодо, надання, довідки, про, зміни, на, 2019, рік</v>
      </c>
      <c r="B803" s="10" t="str">
        <f>SUBSTITUTE(Таблица2[[#This Row],[Столбец1]], "про, ", " ")</f>
        <v>щодо, надання, довідки,  зміни, на, 2019, рік</v>
      </c>
      <c r="C803" s="3" t="str">
        <f t="shared" si="38"/>
        <v>надання, довідки,  зміни, на, 2019, рік</v>
      </c>
      <c r="D803" s="3" t="str">
        <f t="shared" si="39"/>
        <v>надання, довідки,  зміни, на, 2019, рік</v>
      </c>
      <c r="E803" s="10" t="str">
        <f t="shared" si="40"/>
        <v>надання, довідки,  зміни, на, 2019, рік</v>
      </c>
      <c r="F803" s="10" t="str">
        <f>SUBSTITUTE(Таблица2[[#This Row],[Столбец5]], "до, ", "")</f>
        <v>надання, довідки,  зміни, на, 2019, рік</v>
      </c>
      <c r="G803" s="10" t="str">
        <f>SUBSTITUTE(Таблица2[[#This Row],[Столбец7]], "рік, ", "")</f>
        <v>надання, довідки,  зміни, на, 2019, рік</v>
      </c>
      <c r="H803" s="11" t="str">
        <f>SUBSTITUTE(Таблица2[[#This Row],[Ключові слова]], "за, ", "")</f>
        <v>надання, довідки,  зміни, на, 2019, рік</v>
      </c>
      <c r="I803" s="11" t="str">
        <f>SUBSTITUTE(Таблица2[[#This Row],[Столбец9]], "від, ", "")</f>
        <v>надання, довідки,  зміни, на, 2019, рік</v>
      </c>
    </row>
    <row r="804" spans="1:9" ht="45" x14ac:dyDescent="0.25">
      <c r="A804" s="9" t="str">
        <f>SUBSTITUTE(Реестр!E813, " ", ", ")</f>
        <v>про, надання, довідки, про, зміни, на, 2019, рік</v>
      </c>
      <c r="B804" s="10" t="str">
        <f>SUBSTITUTE(Таблица2[[#This Row],[Столбец1]], "про, ", " ")</f>
        <v xml:space="preserve"> надання, довідки,  зміни, на, 2019, рік</v>
      </c>
      <c r="C804" s="3" t="str">
        <f t="shared" si="38"/>
        <v xml:space="preserve"> надання, довідки,  зміни, на, 2019, рік</v>
      </c>
      <c r="D804" s="3" t="str">
        <f t="shared" si="39"/>
        <v xml:space="preserve"> надання, довідки,  зміни, на, 2019, рік</v>
      </c>
      <c r="E804" s="10" t="str">
        <f t="shared" si="40"/>
        <v xml:space="preserve"> надання, довідки,  зміни, на, 2019, рік</v>
      </c>
      <c r="F804" s="10" t="str">
        <f>SUBSTITUTE(Таблица2[[#This Row],[Столбец5]], "до, ", "")</f>
        <v xml:space="preserve"> надання, довідки,  зміни, на, 2019, рік</v>
      </c>
      <c r="G804" s="10" t="str">
        <f>SUBSTITUTE(Таблица2[[#This Row],[Столбец7]], "рік, ", "")</f>
        <v xml:space="preserve"> надання, довідки,  зміни, на, 2019, рік</v>
      </c>
      <c r="H804" s="11" t="str">
        <f>SUBSTITUTE(Таблица2[[#This Row],[Ключові слова]], "за, ", "")</f>
        <v xml:space="preserve"> надання, довідки,  зміни, на, 2019, рік</v>
      </c>
      <c r="I804" s="11" t="str">
        <f>SUBSTITUTE(Таблица2[[#This Row],[Столбец9]], "від, ", "")</f>
        <v xml:space="preserve"> надання, довідки,  зміни, на, 2019, рік</v>
      </c>
    </row>
    <row r="805" spans="1:9" ht="45" x14ac:dyDescent="0.25">
      <c r="A805" s="9" t="str">
        <f>SUBSTITUTE(Реестр!E814, " ", ", ")</f>
        <v>про, надання, довідки, про, зміни, на, 2019, рік</v>
      </c>
      <c r="B805" s="10" t="str">
        <f>SUBSTITUTE(Таблица2[[#This Row],[Столбец1]], "про, ", " ")</f>
        <v xml:space="preserve"> надання, довідки,  зміни, на, 2019, рік</v>
      </c>
      <c r="C805" s="3" t="str">
        <f t="shared" ref="C805:C868" si="41">SUBSTITUTE(B805, "щодо, ", "")</f>
        <v xml:space="preserve"> надання, довідки,  зміни, на, 2019, рік</v>
      </c>
      <c r="D805" s="3" t="str">
        <f t="shared" ref="D805:D868" si="42">SUBSTITUTE(C805, "по, ", "")</f>
        <v xml:space="preserve"> надання, довідки,  зміни, на, 2019, рік</v>
      </c>
      <c r="E805" s="10" t="str">
        <f t="shared" ref="E805:E868" si="43">SUBSTITUTE(D805, "та, ", "")</f>
        <v xml:space="preserve"> надання, довідки,  зміни, на, 2019, рік</v>
      </c>
      <c r="F805" s="10" t="str">
        <f>SUBSTITUTE(Таблица2[[#This Row],[Столбец5]], "до, ", "")</f>
        <v xml:space="preserve"> надання, довідки,  зміни, на, 2019, рік</v>
      </c>
      <c r="G805" s="10" t="str">
        <f>SUBSTITUTE(Таблица2[[#This Row],[Столбец7]], "рік, ", "")</f>
        <v xml:space="preserve"> надання, довідки,  зміни, на, 2019, рік</v>
      </c>
      <c r="H805" s="11" t="str">
        <f>SUBSTITUTE(Таблица2[[#This Row],[Ключові слова]], "за, ", "")</f>
        <v xml:space="preserve"> надання, довідки,  зміни, на, 2019, рік</v>
      </c>
      <c r="I805" s="11" t="str">
        <f>SUBSTITUTE(Таблица2[[#This Row],[Столбец9]], "від, ", "")</f>
        <v xml:space="preserve"> надання, довідки,  зміни, на, 2019, рік</v>
      </c>
    </row>
    <row r="806" spans="1:9" ht="30" x14ac:dyDescent="0.25">
      <c r="A806" s="9" t="str">
        <f>SUBSTITUTE(Реестр!E815, " ", ", ")</f>
        <v>про, участь, у, заходах</v>
      </c>
      <c r="B806" s="10" t="str">
        <f>SUBSTITUTE(Таблица2[[#This Row],[Столбец1]], "про, ", " ")</f>
        <v xml:space="preserve"> участь, у, заходах</v>
      </c>
      <c r="C806" s="3" t="str">
        <f t="shared" si="41"/>
        <v xml:space="preserve"> участь, у, заходах</v>
      </c>
      <c r="D806" s="3" t="str">
        <f t="shared" si="42"/>
        <v xml:space="preserve"> участь, у, заходах</v>
      </c>
      <c r="E806" s="10" t="str">
        <f t="shared" si="43"/>
        <v xml:space="preserve"> участь, у, заходах</v>
      </c>
      <c r="F806" s="10" t="str">
        <f>SUBSTITUTE(Таблица2[[#This Row],[Столбец5]], "до, ", "")</f>
        <v xml:space="preserve"> участь, у, заходах</v>
      </c>
      <c r="G806" s="10" t="str">
        <f>SUBSTITUTE(Таблица2[[#This Row],[Столбец7]], "рік, ", "")</f>
        <v xml:space="preserve"> участь, у, заходах</v>
      </c>
      <c r="H806" s="11" t="str">
        <f>SUBSTITUTE(Таблица2[[#This Row],[Ключові слова]], "за, ", "")</f>
        <v xml:space="preserve"> участь, у, заходах</v>
      </c>
      <c r="I806" s="11" t="str">
        <f>SUBSTITUTE(Таблица2[[#This Row],[Столбец9]], "від, ", "")</f>
        <v xml:space="preserve"> участь, у, заходах</v>
      </c>
    </row>
    <row r="807" spans="1:9" ht="75" x14ac:dyDescent="0.25">
      <c r="A807" s="9" t="str">
        <f>SUBSTITUTE(Реестр!E816, " ", ", ")</f>
        <v>про, перерахування, коштів, із, загального, бюджету, обласного, фонду</v>
      </c>
      <c r="B807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07" s="3" t="str">
        <f t="shared" si="41"/>
        <v xml:space="preserve"> перерахування, коштів, із, загального, бюджету, обласного, фонду</v>
      </c>
      <c r="D807" s="3" t="str">
        <f t="shared" si="42"/>
        <v xml:space="preserve"> перерахування, коштів, із, загального, бюджету, обласного, фонду</v>
      </c>
      <c r="E807" s="10" t="str">
        <f t="shared" si="43"/>
        <v xml:space="preserve"> перерахування, коштів, із, загального, бюджету, обласного, фонду</v>
      </c>
      <c r="F807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07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07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07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08" spans="1:9" ht="30" x14ac:dyDescent="0.25">
      <c r="A808" s="9" t="str">
        <f>SUBSTITUTE(Реестр!E817, " ", ", ")</f>
        <v>про, погодження, кандидатури</v>
      </c>
      <c r="B808" s="10" t="str">
        <f>SUBSTITUTE(Таблица2[[#This Row],[Столбец1]], "про, ", " ")</f>
        <v xml:space="preserve"> погодження, кандидатури</v>
      </c>
      <c r="C808" s="3" t="str">
        <f t="shared" si="41"/>
        <v xml:space="preserve"> погодження, кандидатури</v>
      </c>
      <c r="D808" s="3" t="str">
        <f t="shared" si="42"/>
        <v xml:space="preserve"> погодження, кандидатури</v>
      </c>
      <c r="E808" s="10" t="str">
        <f t="shared" si="43"/>
        <v xml:space="preserve"> погодження, кандидатури</v>
      </c>
      <c r="F808" s="10" t="str">
        <f>SUBSTITUTE(Таблица2[[#This Row],[Столбец5]], "до, ", "")</f>
        <v xml:space="preserve"> погодження, кандидатури</v>
      </c>
      <c r="G808" s="10" t="str">
        <f>SUBSTITUTE(Таблица2[[#This Row],[Столбец7]], "рік, ", "")</f>
        <v xml:space="preserve"> погодження, кандидатури</v>
      </c>
      <c r="H808" s="11" t="str">
        <f>SUBSTITUTE(Таблица2[[#This Row],[Ключові слова]], "за, ", "")</f>
        <v xml:space="preserve"> погодження, кандидатури</v>
      </c>
      <c r="I808" s="11" t="str">
        <f>SUBSTITUTE(Таблица2[[#This Row],[Столбец9]], "від, ", "")</f>
        <v xml:space="preserve"> погодження, кандидатури</v>
      </c>
    </row>
    <row r="809" spans="1:9" ht="45" x14ac:dyDescent="0.25">
      <c r="A809" s="9" t="str">
        <f>SUBSTITUTE(Реестр!E818, " ", ", ")</f>
        <v>про, визначення, державних, інтересів</v>
      </c>
      <c r="B809" s="10" t="str">
        <f>SUBSTITUTE(Таблица2[[#This Row],[Столбец1]], "про, ", " ")</f>
        <v xml:space="preserve"> визначення, державних, інтересів</v>
      </c>
      <c r="C809" s="3" t="str">
        <f t="shared" si="41"/>
        <v xml:space="preserve"> визначення, державних, інтересів</v>
      </c>
      <c r="D809" s="3" t="str">
        <f t="shared" si="42"/>
        <v xml:space="preserve"> визначення, державних, інтересів</v>
      </c>
      <c r="E809" s="10" t="str">
        <f t="shared" si="43"/>
        <v xml:space="preserve"> визначення, державних, інтересів</v>
      </c>
      <c r="F809" s="10" t="str">
        <f>SUBSTITUTE(Таблица2[[#This Row],[Столбец5]], "до, ", "")</f>
        <v xml:space="preserve"> визначення, державних, інтересів</v>
      </c>
      <c r="G809" s="10" t="str">
        <f>SUBSTITUTE(Таблица2[[#This Row],[Столбец7]], "рік, ", "")</f>
        <v xml:space="preserve"> визначення, державних, інтересів</v>
      </c>
      <c r="H809" s="11" t="str">
        <f>SUBSTITUTE(Таблица2[[#This Row],[Ключові слова]], "за, ", "")</f>
        <v xml:space="preserve"> визначення, державних, інтересів</v>
      </c>
      <c r="I809" s="11" t="str">
        <f>SUBSTITUTE(Таблица2[[#This Row],[Столбец9]], "від, ", "")</f>
        <v xml:space="preserve"> визначення, державних, інтересів</v>
      </c>
    </row>
    <row r="810" spans="1:9" ht="30" x14ac:dyDescent="0.25">
      <c r="A810" s="9" t="str">
        <f>SUBSTITUTE(Реестр!E819, " ", ", ")</f>
        <v>про, надання, інформації</v>
      </c>
      <c r="B810" s="10" t="str">
        <f>SUBSTITUTE(Таблица2[[#This Row],[Столбец1]], "про, ", " ")</f>
        <v xml:space="preserve"> надання, інформації</v>
      </c>
      <c r="C810" s="3" t="str">
        <f t="shared" si="41"/>
        <v xml:space="preserve"> надання, інформації</v>
      </c>
      <c r="D810" s="3" t="str">
        <f t="shared" si="42"/>
        <v xml:space="preserve"> надання, інформації</v>
      </c>
      <c r="E810" s="10" t="str">
        <f t="shared" si="43"/>
        <v xml:space="preserve"> надання, інформації</v>
      </c>
      <c r="F810" s="10" t="str">
        <f>SUBSTITUTE(Таблица2[[#This Row],[Столбец5]], "до, ", "")</f>
        <v xml:space="preserve"> надання, інформації</v>
      </c>
      <c r="G810" s="10" t="str">
        <f>SUBSTITUTE(Таблица2[[#This Row],[Столбец7]], "рік, ", "")</f>
        <v xml:space="preserve"> надання, інформації</v>
      </c>
      <c r="H810" s="11" t="str">
        <f>SUBSTITUTE(Таблица2[[#This Row],[Ключові слова]], "за, ", "")</f>
        <v xml:space="preserve"> надання, інформації</v>
      </c>
      <c r="I810" s="11" t="str">
        <f>SUBSTITUTE(Таблица2[[#This Row],[Столбец9]], "від, ", "")</f>
        <v xml:space="preserve"> надання, інформації</v>
      </c>
    </row>
    <row r="811" spans="1:9" ht="45" x14ac:dyDescent="0.25">
      <c r="A811" s="9" t="str">
        <f>SUBSTITUTE(Реестр!E820, " ", ", ")</f>
        <v>про, визначення, державних, інтересів</v>
      </c>
      <c r="B811" s="10" t="str">
        <f>SUBSTITUTE(Таблица2[[#This Row],[Столбец1]], "про, ", " ")</f>
        <v xml:space="preserve"> визначення, державних, інтересів</v>
      </c>
      <c r="C811" s="3" t="str">
        <f t="shared" si="41"/>
        <v xml:space="preserve"> визначення, державних, інтересів</v>
      </c>
      <c r="D811" s="3" t="str">
        <f t="shared" si="42"/>
        <v xml:space="preserve"> визначення, державних, інтересів</v>
      </c>
      <c r="E811" s="10" t="str">
        <f t="shared" si="43"/>
        <v xml:space="preserve"> визначення, державних, інтересів</v>
      </c>
      <c r="F811" s="10" t="str">
        <f>SUBSTITUTE(Таблица2[[#This Row],[Столбец5]], "до, ", "")</f>
        <v xml:space="preserve"> визначення, державних, інтересів</v>
      </c>
      <c r="G811" s="10" t="str">
        <f>SUBSTITUTE(Таблица2[[#This Row],[Столбец7]], "рік, ", "")</f>
        <v xml:space="preserve"> визначення, державних, інтересів</v>
      </c>
      <c r="H811" s="11" t="str">
        <f>SUBSTITUTE(Таблица2[[#This Row],[Ключові слова]], "за, ", "")</f>
        <v xml:space="preserve"> визначення, державних, інтересів</v>
      </c>
      <c r="I811" s="11" t="str">
        <f>SUBSTITUTE(Таблица2[[#This Row],[Столбец9]], "від, ", "")</f>
        <v xml:space="preserve"> визначення, державних, інтересів</v>
      </c>
    </row>
    <row r="812" spans="1:9" ht="30" x14ac:dyDescent="0.25">
      <c r="A812" s="9" t="str">
        <f>SUBSTITUTE(Реестр!E821, " ", ", ")</f>
        <v>про, резонансні, події</v>
      </c>
      <c r="B812" s="10" t="str">
        <f>SUBSTITUTE(Таблица2[[#This Row],[Столбец1]], "про, ", " ")</f>
        <v xml:space="preserve"> резонансні, події</v>
      </c>
      <c r="C812" s="3" t="str">
        <f t="shared" si="41"/>
        <v xml:space="preserve"> резонансні, події</v>
      </c>
      <c r="D812" s="3" t="str">
        <f t="shared" si="42"/>
        <v xml:space="preserve"> резонансні, події</v>
      </c>
      <c r="E812" s="10" t="str">
        <f t="shared" si="43"/>
        <v xml:space="preserve"> резонансні, події</v>
      </c>
      <c r="F812" s="10" t="str">
        <f>SUBSTITUTE(Таблица2[[#This Row],[Столбец5]], "до, ", "")</f>
        <v xml:space="preserve"> резонансні, події</v>
      </c>
      <c r="G812" s="10" t="str">
        <f>SUBSTITUTE(Таблица2[[#This Row],[Столбец7]], "рік, ", "")</f>
        <v xml:space="preserve"> резонансні, події</v>
      </c>
      <c r="H812" s="11" t="str">
        <f>SUBSTITUTE(Таблица2[[#This Row],[Ключові слова]], "за, ", "")</f>
        <v xml:space="preserve"> резонансні, події</v>
      </c>
      <c r="I812" s="11" t="str">
        <f>SUBSTITUTE(Таблица2[[#This Row],[Столбец9]], "від, ", "")</f>
        <v xml:space="preserve"> резонансні, події</v>
      </c>
    </row>
    <row r="813" spans="1:9" ht="45" x14ac:dyDescent="0.25">
      <c r="A813" s="9" t="str">
        <f>SUBSTITUTE(Реестр!E822, " ", ", ")</f>
        <v>щодо, упорядоченя, обліку, юридичних, осіб</v>
      </c>
      <c r="B813" s="10" t="str">
        <f>SUBSTITUTE(Таблица2[[#This Row],[Столбец1]], "про, ", " ")</f>
        <v>щодо, упорядоченя, обліку, юридичних, осіб</v>
      </c>
      <c r="C813" s="3" t="str">
        <f t="shared" si="41"/>
        <v>упорядоченя, обліку, юридичних, осіб</v>
      </c>
      <c r="D813" s="3" t="str">
        <f t="shared" si="42"/>
        <v>упорядоченя, обліку, юридичних, осіб</v>
      </c>
      <c r="E813" s="10" t="str">
        <f t="shared" si="43"/>
        <v>упорядоченя, обліку, юридичних, осіб</v>
      </c>
      <c r="F813" s="10" t="str">
        <f>SUBSTITUTE(Таблица2[[#This Row],[Столбец5]], "до, ", "")</f>
        <v>упорядоченя, обліку, юридичних, осіб</v>
      </c>
      <c r="G813" s="10" t="str">
        <f>SUBSTITUTE(Таблица2[[#This Row],[Столбец7]], "рік, ", "")</f>
        <v>упорядоченя, обліку, юридичних, осіб</v>
      </c>
      <c r="H813" s="11" t="str">
        <f>SUBSTITUTE(Таблица2[[#This Row],[Ключові слова]], "за, ", "")</f>
        <v>упорядоченя, обліку, юридичних, осіб</v>
      </c>
      <c r="I813" s="11" t="str">
        <f>SUBSTITUTE(Таблица2[[#This Row],[Столбец9]], "від, ", "")</f>
        <v>упорядоченя, обліку, юридичних, осіб</v>
      </c>
    </row>
    <row r="814" spans="1:9" ht="30" x14ac:dyDescent="0.25">
      <c r="A814" s="9" t="str">
        <f>SUBSTITUTE(Реестр!E823, " ", ", ")</f>
        <v>про, надання, інформації</v>
      </c>
      <c r="B814" s="10" t="str">
        <f>SUBSTITUTE(Таблица2[[#This Row],[Столбец1]], "про, ", " ")</f>
        <v xml:space="preserve"> надання, інформації</v>
      </c>
      <c r="C814" s="3" t="str">
        <f t="shared" si="41"/>
        <v xml:space="preserve"> надання, інформації</v>
      </c>
      <c r="D814" s="3" t="str">
        <f t="shared" si="42"/>
        <v xml:space="preserve"> надання, інформації</v>
      </c>
      <c r="E814" s="10" t="str">
        <f t="shared" si="43"/>
        <v xml:space="preserve"> надання, інформації</v>
      </c>
      <c r="F814" s="10" t="str">
        <f>SUBSTITUTE(Таблица2[[#This Row],[Столбец5]], "до, ", "")</f>
        <v xml:space="preserve"> надання, інформації</v>
      </c>
      <c r="G814" s="10" t="str">
        <f>SUBSTITUTE(Таблица2[[#This Row],[Столбец7]], "рік, ", "")</f>
        <v xml:space="preserve"> надання, інформації</v>
      </c>
      <c r="H814" s="11" t="str">
        <f>SUBSTITUTE(Таблица2[[#This Row],[Ключові слова]], "за, ", "")</f>
        <v xml:space="preserve"> надання, інформації</v>
      </c>
      <c r="I814" s="11" t="str">
        <f>SUBSTITUTE(Таблица2[[#This Row],[Столбец9]], "від, ", "")</f>
        <v xml:space="preserve"> надання, інформації</v>
      </c>
    </row>
    <row r="815" spans="1:9" ht="30" x14ac:dyDescent="0.25">
      <c r="A815" s="9" t="str">
        <f>SUBSTITUTE(Реестр!E824, " ", ", ")</f>
        <v>про, реєстрацію, наказів</v>
      </c>
      <c r="B815" s="10" t="str">
        <f>SUBSTITUTE(Таблица2[[#This Row],[Столбец1]], "про, ", " ")</f>
        <v xml:space="preserve"> реєстрацію, наказів</v>
      </c>
      <c r="C815" s="3" t="str">
        <f t="shared" si="41"/>
        <v xml:space="preserve"> реєстрацію, наказів</v>
      </c>
      <c r="D815" s="3" t="str">
        <f t="shared" si="42"/>
        <v xml:space="preserve"> реєстрацію, наказів</v>
      </c>
      <c r="E815" s="10" t="str">
        <f t="shared" si="43"/>
        <v xml:space="preserve"> реєстрацію, наказів</v>
      </c>
      <c r="F815" s="10" t="str">
        <f>SUBSTITUTE(Таблица2[[#This Row],[Столбец5]], "до, ", "")</f>
        <v xml:space="preserve"> реєстрацію, наказів</v>
      </c>
      <c r="G815" s="10" t="str">
        <f>SUBSTITUTE(Таблица2[[#This Row],[Столбец7]], "рік, ", "")</f>
        <v xml:space="preserve"> реєстрацію, наказів</v>
      </c>
      <c r="H815" s="11" t="str">
        <f>SUBSTITUTE(Таблица2[[#This Row],[Ключові слова]], "за, ", "")</f>
        <v xml:space="preserve"> реєстрацію, наказів</v>
      </c>
      <c r="I815" s="11" t="str">
        <f>SUBSTITUTE(Таблица2[[#This Row],[Столбец9]], "від, ", "")</f>
        <v xml:space="preserve"> реєстрацію, наказів</v>
      </c>
    </row>
    <row r="816" spans="1:9" ht="30" x14ac:dyDescent="0.25">
      <c r="A816" s="9" t="str">
        <f>SUBSTITUTE(Реестр!E825, " ", ", ")</f>
        <v>про, реєстрацію, наказів</v>
      </c>
      <c r="B816" s="10" t="str">
        <f>SUBSTITUTE(Таблица2[[#This Row],[Столбец1]], "про, ", " ")</f>
        <v xml:space="preserve"> реєстрацію, наказів</v>
      </c>
      <c r="C816" s="3" t="str">
        <f t="shared" si="41"/>
        <v xml:space="preserve"> реєстрацію, наказів</v>
      </c>
      <c r="D816" s="3" t="str">
        <f t="shared" si="42"/>
        <v xml:space="preserve"> реєстрацію, наказів</v>
      </c>
      <c r="E816" s="10" t="str">
        <f t="shared" si="43"/>
        <v xml:space="preserve"> реєстрацію, наказів</v>
      </c>
      <c r="F816" s="10" t="str">
        <f>SUBSTITUTE(Таблица2[[#This Row],[Столбец5]], "до, ", "")</f>
        <v xml:space="preserve"> реєстрацію, наказів</v>
      </c>
      <c r="G816" s="10" t="str">
        <f>SUBSTITUTE(Таблица2[[#This Row],[Столбец7]], "рік, ", "")</f>
        <v xml:space="preserve"> реєстрацію, наказів</v>
      </c>
      <c r="H816" s="11" t="str">
        <f>SUBSTITUTE(Таблица2[[#This Row],[Ключові слова]], "за, ", "")</f>
        <v xml:space="preserve"> реєстрацію, наказів</v>
      </c>
      <c r="I816" s="11" t="str">
        <f>SUBSTITUTE(Таблица2[[#This Row],[Столбец9]], "від, ", "")</f>
        <v xml:space="preserve"> реєстрацію, наказів</v>
      </c>
    </row>
    <row r="817" spans="1:9" ht="45" x14ac:dyDescent="0.25">
      <c r="A817" s="9" t="str">
        <f>SUBSTITUTE(Реестр!E826, " ", ", ")</f>
        <v>про, Заходи, щодо, проведення, Дня, охорони, праці</v>
      </c>
      <c r="B817" s="10" t="str">
        <f>SUBSTITUTE(Таблица2[[#This Row],[Столбец1]], "про, ", " ")</f>
        <v xml:space="preserve"> Заходи, щодо, проведення, Дня, охорони, праці</v>
      </c>
      <c r="C817" s="3" t="str">
        <f t="shared" si="41"/>
        <v xml:space="preserve"> Заходи, проведення, Дня, охорони, праці</v>
      </c>
      <c r="D817" s="3" t="str">
        <f t="shared" si="42"/>
        <v xml:space="preserve"> Заходи, проведення, Дня, охорони, праці</v>
      </c>
      <c r="E817" s="10" t="str">
        <f t="shared" si="43"/>
        <v xml:space="preserve"> Заходи, проведення, Дня, охорони, праці</v>
      </c>
      <c r="F817" s="10" t="str">
        <f>SUBSTITUTE(Таблица2[[#This Row],[Столбец5]], "до, ", "")</f>
        <v xml:space="preserve"> Заходи, проведення, Дня, охорони, праці</v>
      </c>
      <c r="G817" s="10" t="str">
        <f>SUBSTITUTE(Таблица2[[#This Row],[Столбец7]], "рік, ", "")</f>
        <v xml:space="preserve"> Заходи, проведення, Дня, охорони, праці</v>
      </c>
      <c r="H817" s="11" t="str">
        <f>SUBSTITUTE(Таблица2[[#This Row],[Ключові слова]], "за, ", "")</f>
        <v xml:space="preserve"> Заходи, проведення, Дня, охорони, праці</v>
      </c>
      <c r="I817" s="11" t="str">
        <f>SUBSTITUTE(Таблица2[[#This Row],[Столбец9]], "від, ", "")</f>
        <v xml:space="preserve"> Заходи, проведення, Дня, охорони, праці</v>
      </c>
    </row>
    <row r="818" spans="1:9" ht="45" x14ac:dyDescent="0.25">
      <c r="A818" s="9" t="str">
        <f>SUBSTITUTE(Реестр!E827, " ", ", ")</f>
        <v>про, перебування, заступника, , Міністра, МАПУ</v>
      </c>
      <c r="B818" s="10" t="str">
        <f>SUBSTITUTE(Таблица2[[#This Row],[Столбец1]], "про, ", " ")</f>
        <v xml:space="preserve"> перебування, заступника, , Міністра, МАПУ</v>
      </c>
      <c r="C818" s="3" t="str">
        <f t="shared" si="41"/>
        <v xml:space="preserve"> перебування, заступника, , Міністра, МАПУ</v>
      </c>
      <c r="D818" s="3" t="str">
        <f t="shared" si="42"/>
        <v xml:space="preserve"> перебування, заступника, , Міністра, МАПУ</v>
      </c>
      <c r="E818" s="10" t="str">
        <f t="shared" si="43"/>
        <v xml:space="preserve"> перебування, заступника, , Міністра, МАПУ</v>
      </c>
      <c r="F818" s="10" t="str">
        <f>SUBSTITUTE(Таблица2[[#This Row],[Столбец5]], "до, ", "")</f>
        <v xml:space="preserve"> перебування, заступника, , Міністра, МАПУ</v>
      </c>
      <c r="G818" s="10" t="str">
        <f>SUBSTITUTE(Таблица2[[#This Row],[Столбец7]], "рік, ", "")</f>
        <v xml:space="preserve"> перебування, заступника, , Міністра, МАПУ</v>
      </c>
      <c r="H818" s="11" t="str">
        <f>SUBSTITUTE(Таблица2[[#This Row],[Ключові слова]], "за, ", "")</f>
        <v xml:space="preserve"> перебування, заступника, , Міністра, МАПУ</v>
      </c>
      <c r="I818" s="11" t="str">
        <f>SUBSTITUTE(Таблица2[[#This Row],[Столбец9]], "від, ", "")</f>
        <v xml:space="preserve"> перебування, заступника, , Міністра, МАПУ</v>
      </c>
    </row>
    <row r="819" spans="1:9" x14ac:dyDescent="0.25">
      <c r="A819" s="9" t="str">
        <f>SUBSTITUTE(Реестр!E828, " ", ", ")</f>
        <v>про, наявність, жита</v>
      </c>
      <c r="B819" s="10" t="str">
        <f>SUBSTITUTE(Таблица2[[#This Row],[Столбец1]], "про, ", " ")</f>
        <v xml:space="preserve"> наявність, жита</v>
      </c>
      <c r="C819" s="3" t="str">
        <f t="shared" si="41"/>
        <v xml:space="preserve"> наявність, жита</v>
      </c>
      <c r="D819" s="3" t="str">
        <f t="shared" si="42"/>
        <v xml:space="preserve"> наявність, жита</v>
      </c>
      <c r="E819" s="10" t="str">
        <f t="shared" si="43"/>
        <v xml:space="preserve"> наявність, жита</v>
      </c>
      <c r="F819" s="10" t="str">
        <f>SUBSTITUTE(Таблица2[[#This Row],[Столбец5]], "до, ", "")</f>
        <v xml:space="preserve"> наявність, жита</v>
      </c>
      <c r="G819" s="10" t="str">
        <f>SUBSTITUTE(Таблица2[[#This Row],[Столбец7]], "рік, ", "")</f>
        <v xml:space="preserve"> наявність, жита</v>
      </c>
      <c r="H819" s="11" t="str">
        <f>SUBSTITUTE(Таблица2[[#This Row],[Ключові слова]], "за, ", "")</f>
        <v xml:space="preserve"> наявність, жита</v>
      </c>
      <c r="I819" s="11" t="str">
        <f>SUBSTITUTE(Таблица2[[#This Row],[Столбец9]], "від, ", "")</f>
        <v xml:space="preserve"> наявність, жита</v>
      </c>
    </row>
    <row r="820" spans="1:9" ht="30" x14ac:dyDescent="0.25">
      <c r="A820" s="9" t="str">
        <f>SUBSTITUTE(Реестр!E829, " ", ", ")</f>
        <v>про, відновлення, відшкодованої, суми</v>
      </c>
      <c r="B820" s="10" t="str">
        <f>SUBSTITUTE(Таблица2[[#This Row],[Столбец1]], "про, ", " ")</f>
        <v xml:space="preserve"> відновлення, відшкодованої, суми</v>
      </c>
      <c r="C820" s="3" t="str">
        <f t="shared" si="41"/>
        <v xml:space="preserve"> відновлення, відшкодованої, суми</v>
      </c>
      <c r="D820" s="3" t="str">
        <f t="shared" si="42"/>
        <v xml:space="preserve"> відновлення, відшкодованої, суми</v>
      </c>
      <c r="E820" s="10" t="str">
        <f t="shared" si="43"/>
        <v xml:space="preserve"> відновлення, відшкодованої, суми</v>
      </c>
      <c r="F820" s="10" t="str">
        <f>SUBSTITUTE(Таблица2[[#This Row],[Столбец5]], "до, ", "")</f>
        <v xml:space="preserve"> відновлення, відшкодованої, суми</v>
      </c>
      <c r="G820" s="10" t="str">
        <f>SUBSTITUTE(Таблица2[[#This Row],[Столбец7]], "рік, ", "")</f>
        <v xml:space="preserve"> відновлення, відшкодованої, суми</v>
      </c>
      <c r="H820" s="11" t="str">
        <f>SUBSTITUTE(Таблица2[[#This Row],[Ключові слова]], "за, ", "")</f>
        <v xml:space="preserve"> відновлення, відшкодованої, суми</v>
      </c>
      <c r="I820" s="11" t="str">
        <f>SUBSTITUTE(Таблица2[[#This Row],[Столбец9]], "від, ", "")</f>
        <v xml:space="preserve"> відновлення, відшкодованої, суми</v>
      </c>
    </row>
    <row r="821" spans="1:9" ht="30" x14ac:dyDescent="0.25">
      <c r="A821" s="9" t="str">
        <f>SUBSTITUTE(Реестр!E830, " ", ", ")</f>
        <v>Про, надання, нформації</v>
      </c>
      <c r="B821" s="10" t="str">
        <f>SUBSTITUTE(Таблица2[[#This Row],[Столбец1]], "про, ", " ")</f>
        <v>Про, надання, нформації</v>
      </c>
      <c r="C821" s="3" t="str">
        <f t="shared" si="41"/>
        <v>Про, надання, нформації</v>
      </c>
      <c r="D821" s="3" t="str">
        <f t="shared" si="42"/>
        <v>Про, надання, нформації</v>
      </c>
      <c r="E821" s="10" t="str">
        <f t="shared" si="43"/>
        <v>Про, надання, нформації</v>
      </c>
      <c r="F821" s="10" t="str">
        <f>SUBSTITUTE(Таблица2[[#This Row],[Столбец5]], "до, ", "")</f>
        <v>Про, надання, нформації</v>
      </c>
      <c r="G821" s="10" t="str">
        <f>SUBSTITUTE(Таблица2[[#This Row],[Столбец7]], "рік, ", "")</f>
        <v>Про, надання, нформації</v>
      </c>
      <c r="H821" s="11" t="str">
        <f>SUBSTITUTE(Таблица2[[#This Row],[Ключові слова]], "за, ", "")</f>
        <v>Про, надання, нформації</v>
      </c>
      <c r="I821" s="11" t="str">
        <f>SUBSTITUTE(Таблица2[[#This Row],[Столбец9]], "від, ", "")</f>
        <v>Про, надання, нформації</v>
      </c>
    </row>
    <row r="822" spans="1:9" ht="30" x14ac:dyDescent="0.25">
      <c r="A822" s="9" t="str">
        <f>SUBSTITUTE(Реестр!E831, " ", ", ")</f>
        <v>Про, цучасть, у, робочої, зустрічі</v>
      </c>
      <c r="B822" s="10" t="str">
        <f>SUBSTITUTE(Таблица2[[#This Row],[Столбец1]], "про, ", " ")</f>
        <v>Про, цучасть, у, робочої, зустрічі</v>
      </c>
      <c r="C822" s="3" t="str">
        <f t="shared" si="41"/>
        <v>Про, цучасть, у, робочої, зустрічі</v>
      </c>
      <c r="D822" s="3" t="str">
        <f t="shared" si="42"/>
        <v>Про, цучасть, у, робочої, зустрічі</v>
      </c>
      <c r="E822" s="10" t="str">
        <f t="shared" si="43"/>
        <v>Про, цучасть, у, робочої, зустрічі</v>
      </c>
      <c r="F822" s="10" t="str">
        <f>SUBSTITUTE(Таблица2[[#This Row],[Столбец5]], "до, ", "")</f>
        <v>Про, цучасть, у, робочої, зустрічі</v>
      </c>
      <c r="G822" s="10" t="str">
        <f>SUBSTITUTE(Таблица2[[#This Row],[Столбец7]], "рік, ", "")</f>
        <v>Про, цучасть, у, робочої, зустрічі</v>
      </c>
      <c r="H822" s="11" t="str">
        <f>SUBSTITUTE(Таблица2[[#This Row],[Ключові слова]], "за, ", "")</f>
        <v>Про, цучасть, у, робочої, зустрічі</v>
      </c>
      <c r="I822" s="11" t="str">
        <f>SUBSTITUTE(Таблица2[[#This Row],[Столбец9]], "від, ", "")</f>
        <v>Про, цучасть, у, робочої, зустрічі</v>
      </c>
    </row>
    <row r="823" spans="1:9" ht="30" x14ac:dyDescent="0.25">
      <c r="A823" s="9" t="str">
        <f>SUBSTITUTE(Реестр!E832, " ", ", ")</f>
        <v>Про, заходи, з, охорони, праці</v>
      </c>
      <c r="B823" s="10" t="str">
        <f>SUBSTITUTE(Таблица2[[#This Row],[Столбец1]], "про, ", " ")</f>
        <v>Про, заходи, з, охорони, праці</v>
      </c>
      <c r="C823" s="3" t="str">
        <f t="shared" si="41"/>
        <v>Про, заходи, з, охорони, праці</v>
      </c>
      <c r="D823" s="3" t="str">
        <f t="shared" si="42"/>
        <v>Про, заходи, з, охорони, праці</v>
      </c>
      <c r="E823" s="10" t="str">
        <f t="shared" si="43"/>
        <v>Про, заходи, з, охорони, праці</v>
      </c>
      <c r="F823" s="10" t="str">
        <f>SUBSTITUTE(Таблица2[[#This Row],[Столбец5]], "до, ", "")</f>
        <v>Про, заходи, з, охорони, праці</v>
      </c>
      <c r="G823" s="10" t="str">
        <f>SUBSTITUTE(Таблица2[[#This Row],[Столбец7]], "рік, ", "")</f>
        <v>Про, заходи, з, охорони, праці</v>
      </c>
      <c r="H823" s="11" t="str">
        <f>SUBSTITUTE(Таблица2[[#This Row],[Ключові слова]], "за, ", "")</f>
        <v>Про, заходи, з, охорони, праці</v>
      </c>
      <c r="I823" s="11" t="str">
        <f>SUBSTITUTE(Таблица2[[#This Row],[Столбец9]], "від, ", "")</f>
        <v>Про, заходи, з, охорони, праці</v>
      </c>
    </row>
    <row r="824" spans="1:9" ht="30" x14ac:dyDescent="0.25">
      <c r="A824" s="9" t="str">
        <f>SUBSTITUTE(Реестр!E833, " ", ", ")</f>
        <v>Про, проведення, , Дня, охорони, праці</v>
      </c>
      <c r="B824" s="10" t="str">
        <f>SUBSTITUTE(Таблица2[[#This Row],[Столбец1]], "про, ", " ")</f>
        <v>Про, проведення, , Дня, охорони, праці</v>
      </c>
      <c r="C824" s="3" t="str">
        <f t="shared" si="41"/>
        <v>Про, проведення, , Дня, охорони, праці</v>
      </c>
      <c r="D824" s="3" t="str">
        <f t="shared" si="42"/>
        <v>Про, проведення, , Дня, охорони, праці</v>
      </c>
      <c r="E824" s="10" t="str">
        <f t="shared" si="43"/>
        <v>Про, проведення, , Дня, охорони, праці</v>
      </c>
      <c r="F824" s="10" t="str">
        <f>SUBSTITUTE(Таблица2[[#This Row],[Столбец5]], "до, ", "")</f>
        <v>Про, проведення, , Дня, охорони, праці</v>
      </c>
      <c r="G824" s="10" t="str">
        <f>SUBSTITUTE(Таблица2[[#This Row],[Столбец7]], "рік, ", "")</f>
        <v>Про, проведення, , Дня, охорони, праці</v>
      </c>
      <c r="H824" s="11" t="str">
        <f>SUBSTITUTE(Таблица2[[#This Row],[Ключові слова]], "за, ", "")</f>
        <v>Про, проведення, , Дня, охорони, праці</v>
      </c>
      <c r="I824" s="11" t="str">
        <f>SUBSTITUTE(Таблица2[[#This Row],[Столбец9]], "від, ", "")</f>
        <v>Про, проведення, , Дня, охорони, праці</v>
      </c>
    </row>
    <row r="825" spans="1:9" ht="30" x14ac:dyDescent="0.25">
      <c r="A825" s="9" t="str">
        <f>SUBSTITUTE(Реестр!E834, " ", ", ")</f>
        <v>щодо, роботи, конкурсних, комісій</v>
      </c>
      <c r="B825" s="10" t="str">
        <f>SUBSTITUTE(Таблица2[[#This Row],[Столбец1]], "про, ", " ")</f>
        <v>щодо, роботи, конкурсних, комісій</v>
      </c>
      <c r="C825" s="3" t="str">
        <f t="shared" si="41"/>
        <v>роботи, конкурсних, комісій</v>
      </c>
      <c r="D825" s="3" t="str">
        <f t="shared" si="42"/>
        <v>роботи, конкурсних, комісій</v>
      </c>
      <c r="E825" s="10" t="str">
        <f t="shared" si="43"/>
        <v>роботи, конкурсних, комісій</v>
      </c>
      <c r="F825" s="10" t="str">
        <f>SUBSTITUTE(Таблица2[[#This Row],[Столбец5]], "до, ", "")</f>
        <v>роботи, конкурсних, комісій</v>
      </c>
      <c r="G825" s="10" t="str">
        <f>SUBSTITUTE(Таблица2[[#This Row],[Столбец7]], "рік, ", "")</f>
        <v>роботи, конкурсних, комісій</v>
      </c>
      <c r="H825" s="11" t="str">
        <f>SUBSTITUTE(Таблица2[[#This Row],[Ключові слова]], "за, ", "")</f>
        <v>роботи, конкурсних, комісій</v>
      </c>
      <c r="I825" s="11" t="str">
        <f>SUBSTITUTE(Таблица2[[#This Row],[Столбец9]], "від, ", "")</f>
        <v>роботи, конкурсних, комісій</v>
      </c>
    </row>
    <row r="826" spans="1:9" ht="30" x14ac:dyDescent="0.25">
      <c r="A826" s="9" t="str">
        <f>SUBSTITUTE(Реестр!E835, " ", ", ")</f>
        <v>щодо, фактичних, витрат, на, ВПР</v>
      </c>
      <c r="B826" s="10" t="str">
        <f>SUBSTITUTE(Таблица2[[#This Row],[Столбец1]], "про, ", " ")</f>
        <v>щодо, фактичних, витрат, на, ВПР</v>
      </c>
      <c r="C826" s="3" t="str">
        <f t="shared" si="41"/>
        <v>фактичних, витрат, на, ВПР</v>
      </c>
      <c r="D826" s="3" t="str">
        <f t="shared" si="42"/>
        <v>фактичних, витрат, на, ВПР</v>
      </c>
      <c r="E826" s="10" t="str">
        <f t="shared" si="43"/>
        <v>фактичних, витрат, на, ВПР</v>
      </c>
      <c r="F826" s="10" t="str">
        <f>SUBSTITUTE(Таблица2[[#This Row],[Столбец5]], "до, ", "")</f>
        <v>фактичних, витрат, на, ВПР</v>
      </c>
      <c r="G826" s="10" t="str">
        <f>SUBSTITUTE(Таблица2[[#This Row],[Столбец7]], "рік, ", "")</f>
        <v>фактичних, витрат, на, ВПР</v>
      </c>
      <c r="H826" s="11" t="str">
        <f>SUBSTITUTE(Таблица2[[#This Row],[Ключові слова]], "за, ", "")</f>
        <v>фактичних, витрат, на, ВПР</v>
      </c>
      <c r="I826" s="11" t="str">
        <f>SUBSTITUTE(Таблица2[[#This Row],[Столбец9]], "від, ", "")</f>
        <v>фактичних, витрат, на, ВПР</v>
      </c>
    </row>
    <row r="827" spans="1:9" ht="60" x14ac:dyDescent="0.25">
      <c r="A827" s="9" t="str">
        <f>SUBSTITUTE(Реестр!E836, " ", ", ")</f>
        <v>про, виконання, протокольногог, доручення, №15, від, 15.04.2019</v>
      </c>
      <c r="B827" s="10" t="str">
        <f>SUBSTITUTE(Таблица2[[#This Row],[Столбец1]], "про, ", " ")</f>
        <v xml:space="preserve"> виконання, протокольногог, доручення, №15, від, 15.04.2019</v>
      </c>
      <c r="C827" s="3" t="str">
        <f t="shared" si="41"/>
        <v xml:space="preserve"> виконання, протокольногог, доручення, №15, від, 15.04.2019</v>
      </c>
      <c r="D827" s="3" t="str">
        <f t="shared" si="42"/>
        <v xml:space="preserve"> виконання, протокольногог, доручення, №15, від, 15.04.2019</v>
      </c>
      <c r="E827" s="10" t="str">
        <f t="shared" si="43"/>
        <v xml:space="preserve"> виконання, протокольногог, доручення, №15, від, 15.04.2019</v>
      </c>
      <c r="F827" s="10" t="str">
        <f>SUBSTITUTE(Таблица2[[#This Row],[Столбец5]], "до, ", "")</f>
        <v xml:space="preserve"> виконання, протокольногог, доручення, №15, від, 15.04.2019</v>
      </c>
      <c r="G827" s="10" t="str">
        <f>SUBSTITUTE(Таблица2[[#This Row],[Столбец7]], "рік, ", "")</f>
        <v xml:space="preserve"> виконання, протокольногог, доручення, №15, від, 15.04.2019</v>
      </c>
      <c r="H827" s="11" t="str">
        <f>SUBSTITUTE(Таблица2[[#This Row],[Ключові слова]], "за, ", "")</f>
        <v xml:space="preserve"> виконання, протокольногог, доручення, №15, від, 15.04.2019</v>
      </c>
      <c r="I827" s="11" t="str">
        <f>SUBSTITUTE(Таблица2[[#This Row],[Столбец9]], "від, ", "")</f>
        <v xml:space="preserve"> виконання, протокольногог, доручення, №15, 15.04.2019</v>
      </c>
    </row>
    <row r="828" spans="1:9" ht="30" x14ac:dyDescent="0.25">
      <c r="A828" s="9" t="str">
        <f>SUBSTITUTE(Реестр!E837, " ", ", ")</f>
        <v>про, надання, , інформації</v>
      </c>
      <c r="B828" s="10" t="str">
        <f>SUBSTITUTE(Таблица2[[#This Row],[Столбец1]], "про, ", " ")</f>
        <v xml:space="preserve"> надання, , інформації</v>
      </c>
      <c r="C828" s="3" t="str">
        <f t="shared" si="41"/>
        <v xml:space="preserve"> надання, , інформації</v>
      </c>
      <c r="D828" s="3" t="str">
        <f t="shared" si="42"/>
        <v xml:space="preserve"> надання, , інформації</v>
      </c>
      <c r="E828" s="10" t="str">
        <f t="shared" si="43"/>
        <v xml:space="preserve"> надання, , інформації</v>
      </c>
      <c r="F828" s="10" t="str">
        <f>SUBSTITUTE(Таблица2[[#This Row],[Столбец5]], "до, ", "")</f>
        <v xml:space="preserve"> надання, , інформації</v>
      </c>
      <c r="G828" s="10" t="str">
        <f>SUBSTITUTE(Таблица2[[#This Row],[Столбец7]], "рік, ", "")</f>
        <v xml:space="preserve"> надання, , інформації</v>
      </c>
      <c r="H828" s="11" t="str">
        <f>SUBSTITUTE(Таблица2[[#This Row],[Ключові слова]], "за, ", "")</f>
        <v xml:space="preserve"> надання, , інформації</v>
      </c>
      <c r="I828" s="11" t="str">
        <f>SUBSTITUTE(Таблица2[[#This Row],[Столбец9]], "від, ", "")</f>
        <v xml:space="preserve"> надання, , інформації</v>
      </c>
    </row>
    <row r="829" spans="1:9" ht="30" x14ac:dyDescent="0.25">
      <c r="A829" s="9" t="str">
        <f>SUBSTITUTE(Реестр!E838, " ", ", ")</f>
        <v>про, залучення, пільгових, кредитів</v>
      </c>
      <c r="B829" s="10" t="str">
        <f>SUBSTITUTE(Таблица2[[#This Row],[Столбец1]], "про, ", " ")</f>
        <v xml:space="preserve"> залучення, пільгових, кредитів</v>
      </c>
      <c r="C829" s="3" t="str">
        <f t="shared" si="41"/>
        <v xml:space="preserve"> залучення, пільгових, кредитів</v>
      </c>
      <c r="D829" s="3" t="str">
        <f t="shared" si="42"/>
        <v xml:space="preserve"> залучення, пільгових, кредитів</v>
      </c>
      <c r="E829" s="10" t="str">
        <f t="shared" si="43"/>
        <v xml:space="preserve"> залучення, пільгових, кредитів</v>
      </c>
      <c r="F829" s="10" t="str">
        <f>SUBSTITUTE(Таблица2[[#This Row],[Столбец5]], "до, ", "")</f>
        <v xml:space="preserve"> залучення, пільгових, кредитів</v>
      </c>
      <c r="G829" s="10" t="str">
        <f>SUBSTITUTE(Таблица2[[#This Row],[Столбец7]], "рік, ", "")</f>
        <v xml:space="preserve"> залучення, пільгових, кредитів</v>
      </c>
      <c r="H829" s="11" t="str">
        <f>SUBSTITUTE(Таблица2[[#This Row],[Ключові слова]], "за, ", "")</f>
        <v xml:space="preserve"> залучення, пільгових, кредитів</v>
      </c>
      <c r="I829" s="11" t="str">
        <f>SUBSTITUTE(Таблица2[[#This Row],[Столбец9]], "від, ", "")</f>
        <v xml:space="preserve"> залучення, пільгових, кредитів</v>
      </c>
    </row>
    <row r="830" spans="1:9" ht="45" x14ac:dyDescent="0.25">
      <c r="A830" s="9" t="str">
        <f>SUBSTITUTE(Реестр!E839, " ", ", ")</f>
        <v>про, надання, інформаційних, матеріалів</v>
      </c>
      <c r="B830" s="10" t="str">
        <f>SUBSTITUTE(Таблица2[[#This Row],[Столбец1]], "про, ", " ")</f>
        <v xml:space="preserve"> надання, інформаційних, матеріалів</v>
      </c>
      <c r="C830" s="3" t="str">
        <f t="shared" si="41"/>
        <v xml:space="preserve"> надання, інформаційних, матеріалів</v>
      </c>
      <c r="D830" s="3" t="str">
        <f t="shared" si="42"/>
        <v xml:space="preserve"> надання, інформаційних, матеріалів</v>
      </c>
      <c r="E830" s="10" t="str">
        <f t="shared" si="43"/>
        <v xml:space="preserve"> надання, інформаційних, матеріалів</v>
      </c>
      <c r="F830" s="10" t="str">
        <f>SUBSTITUTE(Таблица2[[#This Row],[Столбец5]], "до, ", "")</f>
        <v xml:space="preserve"> надання, інформаційних, матеріалів</v>
      </c>
      <c r="G830" s="10" t="str">
        <f>SUBSTITUTE(Таблица2[[#This Row],[Столбец7]], "рік, ", "")</f>
        <v xml:space="preserve"> надання, інформаційних, матеріалів</v>
      </c>
      <c r="H830" s="11" t="str">
        <f>SUBSTITUTE(Таблица2[[#This Row],[Ключові слова]], "за, ", "")</f>
        <v xml:space="preserve"> надання, інформаційних, матеріалів</v>
      </c>
      <c r="I830" s="11" t="str">
        <f>SUBSTITUTE(Таблица2[[#This Row],[Столбец9]], "від, ", "")</f>
        <v xml:space="preserve"> надання, інформаційних, матеріалів</v>
      </c>
    </row>
    <row r="831" spans="1:9" ht="30" x14ac:dyDescent="0.25">
      <c r="A831" s="9" t="str">
        <f>SUBSTITUTE(Реестр!E840, " ", ", ")</f>
        <v>про, тематичну, брошюру</v>
      </c>
      <c r="B831" s="10" t="str">
        <f>SUBSTITUTE(Таблица2[[#This Row],[Столбец1]], "про, ", " ")</f>
        <v xml:space="preserve"> тематичну, брошюру</v>
      </c>
      <c r="C831" s="3" t="str">
        <f t="shared" si="41"/>
        <v xml:space="preserve"> тематичну, брошюру</v>
      </c>
      <c r="D831" s="3" t="str">
        <f t="shared" si="42"/>
        <v xml:space="preserve"> тематичну, брошюру</v>
      </c>
      <c r="E831" s="10" t="str">
        <f t="shared" si="43"/>
        <v xml:space="preserve"> тематичну, брошюру</v>
      </c>
      <c r="F831" s="10" t="str">
        <f>SUBSTITUTE(Таблица2[[#This Row],[Столбец5]], "до, ", "")</f>
        <v xml:space="preserve"> тематичну, брошюру</v>
      </c>
      <c r="G831" s="10" t="str">
        <f>SUBSTITUTE(Таблица2[[#This Row],[Столбец7]], "рік, ", "")</f>
        <v xml:space="preserve"> тематичну, брошюру</v>
      </c>
      <c r="H831" s="11" t="str">
        <f>SUBSTITUTE(Таблица2[[#This Row],[Ключові слова]], "за, ", "")</f>
        <v xml:space="preserve"> тематичну, брошюру</v>
      </c>
      <c r="I831" s="11" t="str">
        <f>SUBSTITUTE(Таблица2[[#This Row],[Столбец9]], "від, ", "")</f>
        <v xml:space="preserve"> тематичну, брошюру</v>
      </c>
    </row>
    <row r="832" spans="1:9" ht="30" x14ac:dyDescent="0.25">
      <c r="A832" s="9" t="str">
        <f>SUBSTITUTE(Реестр!E841, " ", ", ")</f>
        <v>про, тематичну, брошюру</v>
      </c>
      <c r="B832" s="10" t="str">
        <f>SUBSTITUTE(Таблица2[[#This Row],[Столбец1]], "про, ", " ")</f>
        <v xml:space="preserve"> тематичну, брошюру</v>
      </c>
      <c r="C832" s="3" t="str">
        <f t="shared" si="41"/>
        <v xml:space="preserve"> тематичну, брошюру</v>
      </c>
      <c r="D832" s="3" t="str">
        <f t="shared" si="42"/>
        <v xml:space="preserve"> тематичну, брошюру</v>
      </c>
      <c r="E832" s="10" t="str">
        <f t="shared" si="43"/>
        <v xml:space="preserve"> тематичну, брошюру</v>
      </c>
      <c r="F832" s="10" t="str">
        <f>SUBSTITUTE(Таблица2[[#This Row],[Столбец5]], "до, ", "")</f>
        <v xml:space="preserve"> тематичну, брошюру</v>
      </c>
      <c r="G832" s="10" t="str">
        <f>SUBSTITUTE(Таблица2[[#This Row],[Столбец7]], "рік, ", "")</f>
        <v xml:space="preserve"> тематичну, брошюру</v>
      </c>
      <c r="H832" s="11" t="str">
        <f>SUBSTITUTE(Таблица2[[#This Row],[Ключові слова]], "за, ", "")</f>
        <v xml:space="preserve"> тематичну, брошюру</v>
      </c>
      <c r="I832" s="11" t="str">
        <f>SUBSTITUTE(Таблица2[[#This Row],[Столбец9]], "від, ", "")</f>
        <v xml:space="preserve"> тематичну, брошюру</v>
      </c>
    </row>
    <row r="833" spans="1:9" ht="60" x14ac:dyDescent="0.25">
      <c r="A833" s="9" t="str">
        <f>SUBSTITUTE(Реестр!E842, " ", ", ")</f>
        <v>про, оцінку, ресурсного, наповнення, регіональних, ринків</v>
      </c>
      <c r="B833" s="10" t="str">
        <f>SUBSTITUTE(Таблица2[[#This Row],[Столбец1]], "про, ", " ")</f>
        <v xml:space="preserve"> оцінку, ресурсного, наповнення, регіональних, ринків</v>
      </c>
      <c r="C833" s="3" t="str">
        <f t="shared" si="41"/>
        <v xml:space="preserve"> оцінку, ресурсного, наповнення, регіональних, ринків</v>
      </c>
      <c r="D833" s="3" t="str">
        <f t="shared" si="42"/>
        <v xml:space="preserve"> оцінку, ресурсного, наповнення, регіональних, ринків</v>
      </c>
      <c r="E833" s="10" t="str">
        <f t="shared" si="43"/>
        <v xml:space="preserve"> оцінку, ресурсного, наповнення, регіональних, ринків</v>
      </c>
      <c r="F833" s="10" t="str">
        <f>SUBSTITUTE(Таблица2[[#This Row],[Столбец5]], "до, ", "")</f>
        <v xml:space="preserve"> оцінку, ресурсного, наповнення, регіональних, ринків</v>
      </c>
      <c r="G833" s="10" t="str">
        <f>SUBSTITUTE(Таблица2[[#This Row],[Столбец7]], "рік, ", "")</f>
        <v xml:space="preserve"> оцінку, ресурсного, наповнення, регіональних, ринків</v>
      </c>
      <c r="H833" s="11" t="str">
        <f>SUBSTITUTE(Таблица2[[#This Row],[Ключові слова]], "за, ", "")</f>
        <v xml:space="preserve"> оцінку, ресурсного, наповнення, регіональних, ринків</v>
      </c>
      <c r="I833" s="11" t="str">
        <f>SUBSTITUTE(Таблица2[[#This Row],[Столбец9]], "від, ", "")</f>
        <v xml:space="preserve"> оцінку, ресурсного, наповнення, регіональних, ринків</v>
      </c>
    </row>
    <row r="834" spans="1:9" ht="30" x14ac:dyDescent="0.25">
      <c r="A834" s="9" t="str">
        <f>SUBSTITUTE(Реестр!E843, " ", ", ")</f>
        <v>про, надання, , інформації</v>
      </c>
      <c r="B834" s="10" t="str">
        <f>SUBSTITUTE(Таблица2[[#This Row],[Столбец1]], "про, ", " ")</f>
        <v xml:space="preserve"> надання, , інформації</v>
      </c>
      <c r="C834" s="3" t="str">
        <f t="shared" si="41"/>
        <v xml:space="preserve"> надання, , інформації</v>
      </c>
      <c r="D834" s="3" t="str">
        <f t="shared" si="42"/>
        <v xml:space="preserve"> надання, , інформації</v>
      </c>
      <c r="E834" s="10" t="str">
        <f t="shared" si="43"/>
        <v xml:space="preserve"> надання, , інформації</v>
      </c>
      <c r="F834" s="10" t="str">
        <f>SUBSTITUTE(Таблица2[[#This Row],[Столбец5]], "до, ", "")</f>
        <v xml:space="preserve"> надання, , інформації</v>
      </c>
      <c r="G834" s="10" t="str">
        <f>SUBSTITUTE(Таблица2[[#This Row],[Столбец7]], "рік, ", "")</f>
        <v xml:space="preserve"> надання, , інформації</v>
      </c>
      <c r="H834" s="11" t="str">
        <f>SUBSTITUTE(Таблица2[[#This Row],[Ключові слова]], "за, ", "")</f>
        <v xml:space="preserve"> надання, , інформації</v>
      </c>
      <c r="I834" s="11" t="str">
        <f>SUBSTITUTE(Таблица2[[#This Row],[Столбец9]], "від, ", "")</f>
        <v xml:space="preserve"> надання, , інформації</v>
      </c>
    </row>
    <row r="835" spans="1:9" ht="30" x14ac:dyDescent="0.25">
      <c r="A835" s="9" t="str">
        <f>SUBSTITUTE(Реестр!E844, " ", ", ")</f>
        <v>про, участь, у, виставці</v>
      </c>
      <c r="B835" s="10" t="str">
        <f>SUBSTITUTE(Таблица2[[#This Row],[Столбец1]], "про, ", " ")</f>
        <v xml:space="preserve"> участь, у, виставці</v>
      </c>
      <c r="C835" s="3" t="str">
        <f t="shared" si="41"/>
        <v xml:space="preserve"> участь, у, виставці</v>
      </c>
      <c r="D835" s="3" t="str">
        <f t="shared" si="42"/>
        <v xml:space="preserve"> участь, у, виставці</v>
      </c>
      <c r="E835" s="10" t="str">
        <f t="shared" si="43"/>
        <v xml:space="preserve"> участь, у, виставці</v>
      </c>
      <c r="F835" s="10" t="str">
        <f>SUBSTITUTE(Таблица2[[#This Row],[Столбец5]], "до, ", "")</f>
        <v xml:space="preserve"> участь, у, виставці</v>
      </c>
      <c r="G835" s="10" t="str">
        <f>SUBSTITUTE(Таблица2[[#This Row],[Столбец7]], "рік, ", "")</f>
        <v xml:space="preserve"> участь, у, виставці</v>
      </c>
      <c r="H835" s="11" t="str">
        <f>SUBSTITUTE(Таблица2[[#This Row],[Ключові слова]], "за, ", "")</f>
        <v xml:space="preserve"> участь, у, виставці</v>
      </c>
      <c r="I835" s="11" t="str">
        <f>SUBSTITUTE(Таблица2[[#This Row],[Столбец9]], "від, ", "")</f>
        <v xml:space="preserve"> участь, у, виставці</v>
      </c>
    </row>
    <row r="836" spans="1:9" ht="45" x14ac:dyDescent="0.25">
      <c r="A836" s="9" t="str">
        <f>SUBSTITUTE(Реестр!E845, " ", ", ")</f>
        <v>про, надання, довідки, про, зміни, на, 2019, рік</v>
      </c>
      <c r="B836" s="10" t="str">
        <f>SUBSTITUTE(Таблица2[[#This Row],[Столбец1]], "про, ", " ")</f>
        <v xml:space="preserve"> надання, довідки,  зміни, на, 2019, рік</v>
      </c>
      <c r="C836" s="3" t="str">
        <f t="shared" si="41"/>
        <v xml:space="preserve"> надання, довідки,  зміни, на, 2019, рік</v>
      </c>
      <c r="D836" s="3" t="str">
        <f t="shared" si="42"/>
        <v xml:space="preserve"> надання, довідки,  зміни, на, 2019, рік</v>
      </c>
      <c r="E836" s="10" t="str">
        <f t="shared" si="43"/>
        <v xml:space="preserve"> надання, довідки,  зміни, на, 2019, рік</v>
      </c>
      <c r="F836" s="10" t="str">
        <f>SUBSTITUTE(Таблица2[[#This Row],[Столбец5]], "до, ", "")</f>
        <v xml:space="preserve"> надання, довідки,  зміни, на, 2019, рік</v>
      </c>
      <c r="G836" s="10" t="str">
        <f>SUBSTITUTE(Таблица2[[#This Row],[Столбец7]], "рік, ", "")</f>
        <v xml:space="preserve"> надання, довідки,  зміни, на, 2019, рік</v>
      </c>
      <c r="H836" s="11" t="str">
        <f>SUBSTITUTE(Таблица2[[#This Row],[Ключові слова]], "за, ", "")</f>
        <v xml:space="preserve"> надання, довідки,  зміни, на, 2019, рік</v>
      </c>
      <c r="I836" s="11" t="str">
        <f>SUBSTITUTE(Таблица2[[#This Row],[Столбец9]], "від, ", "")</f>
        <v xml:space="preserve"> надання, довідки,  зміни, на, 2019, рік</v>
      </c>
    </row>
    <row r="837" spans="1:9" ht="45" x14ac:dyDescent="0.25">
      <c r="A837" s="9" t="str">
        <f>SUBSTITUTE(Реестр!E846, " ", ", ")</f>
        <v>про, надання, довідки, про, зміни, на, 2019, рік</v>
      </c>
      <c r="B837" s="10" t="str">
        <f>SUBSTITUTE(Таблица2[[#This Row],[Столбец1]], "про, ", " ")</f>
        <v xml:space="preserve"> надання, довідки,  зміни, на, 2019, рік</v>
      </c>
      <c r="C837" s="3" t="str">
        <f t="shared" si="41"/>
        <v xml:space="preserve"> надання, довідки,  зміни, на, 2019, рік</v>
      </c>
      <c r="D837" s="3" t="str">
        <f t="shared" si="42"/>
        <v xml:space="preserve"> надання, довідки,  зміни, на, 2019, рік</v>
      </c>
      <c r="E837" s="10" t="str">
        <f t="shared" si="43"/>
        <v xml:space="preserve"> надання, довідки,  зміни, на, 2019, рік</v>
      </c>
      <c r="F837" s="10" t="str">
        <f>SUBSTITUTE(Таблица2[[#This Row],[Столбец5]], "до, ", "")</f>
        <v xml:space="preserve"> надання, довідки,  зміни, на, 2019, рік</v>
      </c>
      <c r="G837" s="10" t="str">
        <f>SUBSTITUTE(Таблица2[[#This Row],[Столбец7]], "рік, ", "")</f>
        <v xml:space="preserve"> надання, довідки,  зміни, на, 2019, рік</v>
      </c>
      <c r="H837" s="11" t="str">
        <f>SUBSTITUTE(Таблица2[[#This Row],[Ключові слова]], "за, ", "")</f>
        <v xml:space="preserve"> надання, довідки,  зміни, на, 2019, рік</v>
      </c>
      <c r="I837" s="11" t="str">
        <f>SUBSTITUTE(Таблица2[[#This Row],[Столбец9]], "від, ", "")</f>
        <v xml:space="preserve"> надання, довідки,  зміни, на, 2019, рік</v>
      </c>
    </row>
    <row r="838" spans="1:9" ht="30" x14ac:dyDescent="0.25">
      <c r="A838" s="9" t="str">
        <f>SUBSTITUTE(Реестр!E847, " ", ", ")</f>
        <v>про, перерахування, коштів</v>
      </c>
      <c r="B838" s="10" t="str">
        <f>SUBSTITUTE(Таблица2[[#This Row],[Столбец1]], "про, ", " ")</f>
        <v xml:space="preserve"> перерахування, коштів</v>
      </c>
      <c r="C838" s="3" t="str">
        <f t="shared" si="41"/>
        <v xml:space="preserve"> перерахування, коштів</v>
      </c>
      <c r="D838" s="3" t="str">
        <f t="shared" si="42"/>
        <v xml:space="preserve"> перерахування, коштів</v>
      </c>
      <c r="E838" s="10" t="str">
        <f t="shared" si="43"/>
        <v xml:space="preserve"> перерахування, коштів</v>
      </c>
      <c r="F838" s="10" t="str">
        <f>SUBSTITUTE(Таблица2[[#This Row],[Столбец5]], "до, ", "")</f>
        <v xml:space="preserve"> перерахування, коштів</v>
      </c>
      <c r="G838" s="10" t="str">
        <f>SUBSTITUTE(Таблица2[[#This Row],[Столбец7]], "рік, ", "")</f>
        <v xml:space="preserve"> перерахування, коштів</v>
      </c>
      <c r="H838" s="11" t="str">
        <f>SUBSTITUTE(Таблица2[[#This Row],[Ключові слова]], "за, ", "")</f>
        <v xml:space="preserve"> перерахування, коштів</v>
      </c>
      <c r="I838" s="11" t="str">
        <f>SUBSTITUTE(Таблица2[[#This Row],[Столбец9]], "від, ", "")</f>
        <v xml:space="preserve"> перерахування, коштів</v>
      </c>
    </row>
    <row r="839" spans="1:9" x14ac:dyDescent="0.25">
      <c r="A839" s="9" t="str">
        <f>SUBSTITUTE(Реестр!E848, " ", ", ")</f>
        <v>Про, оплату, рахунку</v>
      </c>
      <c r="B839" s="10" t="str">
        <f>SUBSTITUTE(Таблица2[[#This Row],[Столбец1]], "про, ", " ")</f>
        <v>Про, оплату, рахунку</v>
      </c>
      <c r="C839" s="3" t="str">
        <f t="shared" si="41"/>
        <v>Про, оплату, рахунку</v>
      </c>
      <c r="D839" s="3" t="str">
        <f t="shared" si="42"/>
        <v>Про, оплату, рахунку</v>
      </c>
      <c r="E839" s="10" t="str">
        <f t="shared" si="43"/>
        <v>Про, оплату, рахунку</v>
      </c>
      <c r="F839" s="10" t="str">
        <f>SUBSTITUTE(Таблица2[[#This Row],[Столбец5]], "до, ", "")</f>
        <v>Про, оплату, рахунку</v>
      </c>
      <c r="G839" s="10" t="str">
        <f>SUBSTITUTE(Таблица2[[#This Row],[Столбец7]], "рік, ", "")</f>
        <v>Про, оплату, рахунку</v>
      </c>
      <c r="H839" s="11" t="str">
        <f>SUBSTITUTE(Таблица2[[#This Row],[Ключові слова]], "за, ", "")</f>
        <v>Про, оплату, рахунку</v>
      </c>
      <c r="I839" s="11" t="str">
        <f>SUBSTITUTE(Таблица2[[#This Row],[Столбец9]], "від, ", "")</f>
        <v>Про, оплату, рахунку</v>
      </c>
    </row>
    <row r="840" spans="1:9" ht="45" x14ac:dyDescent="0.25">
      <c r="A840" s="9" t="str">
        <f>SUBSTITUTE(Реестр!E849, " ", ", ")</f>
        <v>про, одержувачів, , фінансової, підтримки</v>
      </c>
      <c r="B840" s="10" t="str">
        <f>SUBSTITUTE(Таблица2[[#This Row],[Столбец1]], "про, ", " ")</f>
        <v xml:space="preserve"> одержувачів, , фінансової, підтримки</v>
      </c>
      <c r="C840" s="3" t="str">
        <f t="shared" si="41"/>
        <v xml:space="preserve"> одержувачів, , фінансової, підтримки</v>
      </c>
      <c r="D840" s="3" t="str">
        <f t="shared" si="42"/>
        <v xml:space="preserve"> одержувачів, , фінансової, підтримки</v>
      </c>
      <c r="E840" s="10" t="str">
        <f t="shared" si="43"/>
        <v xml:space="preserve"> одержувачів, , фінансової, підтримки</v>
      </c>
      <c r="F840" s="10" t="str">
        <f>SUBSTITUTE(Таблица2[[#This Row],[Столбец5]], "до, ", "")</f>
        <v xml:space="preserve"> одержувачів, , фінансової, підтримки</v>
      </c>
      <c r="G840" s="10" t="str">
        <f>SUBSTITUTE(Таблица2[[#This Row],[Столбец7]], "рік, ", "")</f>
        <v xml:space="preserve"> одержувачів, , фінансової, підтримки</v>
      </c>
      <c r="H840" s="11" t="str">
        <f>SUBSTITUTE(Таблица2[[#This Row],[Ключові слова]], "за, ", "")</f>
        <v xml:space="preserve"> одержувачів, , фінансової, підтримки</v>
      </c>
      <c r="I840" s="11" t="str">
        <f>SUBSTITUTE(Таблица2[[#This Row],[Столбец9]], "від, ", "")</f>
        <v xml:space="preserve"> одержувачів, , фінансової, підтримки</v>
      </c>
    </row>
    <row r="841" spans="1:9" ht="30" x14ac:dyDescent="0.25">
      <c r="A841" s="9" t="str">
        <f>SUBSTITUTE(Реестр!E850, " ", ", ")</f>
        <v>Про, надання, пакету, документів</v>
      </c>
      <c r="B841" s="10" t="str">
        <f>SUBSTITUTE(Таблица2[[#This Row],[Столбец1]], "про, ", " ")</f>
        <v>Про, надання, пакету, документів</v>
      </c>
      <c r="C841" s="3" t="str">
        <f t="shared" si="41"/>
        <v>Про, надання, пакету, документів</v>
      </c>
      <c r="D841" s="3" t="str">
        <f t="shared" si="42"/>
        <v>Про, надання, пакету, документів</v>
      </c>
      <c r="E841" s="10" t="str">
        <f t="shared" si="43"/>
        <v>Про, надання, пакету, документів</v>
      </c>
      <c r="F841" s="10" t="str">
        <f>SUBSTITUTE(Таблица2[[#This Row],[Столбец5]], "до, ", "")</f>
        <v>Про, надання, пакету, документів</v>
      </c>
      <c r="G841" s="10" t="str">
        <f>SUBSTITUTE(Таблица2[[#This Row],[Столбец7]], "рік, ", "")</f>
        <v>Про, надання, пакету, документів</v>
      </c>
      <c r="H841" s="11" t="str">
        <f>SUBSTITUTE(Таблица2[[#This Row],[Ключові слова]], "за, ", "")</f>
        <v>Про, надання, пакету, документів</v>
      </c>
      <c r="I841" s="11" t="str">
        <f>SUBSTITUTE(Таблица2[[#This Row],[Столбец9]], "від, ", "")</f>
        <v>Про, надання, пакету, документів</v>
      </c>
    </row>
    <row r="842" spans="1:9" ht="30" x14ac:dyDescent="0.25">
      <c r="A842" s="9" t="str">
        <f>SUBSTITUTE(Реестр!E851, " ", ", ")</f>
        <v>про, участь, у, виставці, "Агро-2019"</v>
      </c>
      <c r="B842" s="10" t="str">
        <f>SUBSTITUTE(Таблица2[[#This Row],[Столбец1]], "про, ", " ")</f>
        <v xml:space="preserve"> участь, у, виставці, "Агро-2019"</v>
      </c>
      <c r="C842" s="3" t="str">
        <f t="shared" si="41"/>
        <v xml:space="preserve"> участь, у, виставці, "Агро-2019"</v>
      </c>
      <c r="D842" s="3" t="str">
        <f t="shared" si="42"/>
        <v xml:space="preserve"> участь, у, виставці, "Агро-2019"</v>
      </c>
      <c r="E842" s="10" t="str">
        <f t="shared" si="43"/>
        <v xml:space="preserve"> участь, у, виставці, "Агро-2019"</v>
      </c>
      <c r="F842" s="10" t="str">
        <f>SUBSTITUTE(Таблица2[[#This Row],[Столбец5]], "до, ", "")</f>
        <v xml:space="preserve"> участь, у, виставці, "Агро-2019"</v>
      </c>
      <c r="G842" s="10" t="str">
        <f>SUBSTITUTE(Таблица2[[#This Row],[Столбец7]], "рік, ", "")</f>
        <v xml:space="preserve"> участь, у, виставці, "Агро-2019"</v>
      </c>
      <c r="H842" s="11" t="str">
        <f>SUBSTITUTE(Таблица2[[#This Row],[Ключові слова]], "за, ", "")</f>
        <v xml:space="preserve"> участь, у, виставці, "Агро-2019"</v>
      </c>
      <c r="I842" s="11" t="str">
        <f>SUBSTITUTE(Таблица2[[#This Row],[Столбец9]], "від, ", "")</f>
        <v xml:space="preserve"> участь, у, виставці, "Агро-2019"</v>
      </c>
    </row>
    <row r="843" spans="1:9" x14ac:dyDescent="0.25">
      <c r="A843" s="9" t="str">
        <f>SUBSTITUTE(Реестр!E852, " ", ", ")</f>
        <v>про, участь, у, комісії</v>
      </c>
      <c r="B843" s="10" t="str">
        <f>SUBSTITUTE(Таблица2[[#This Row],[Столбец1]], "про, ", " ")</f>
        <v xml:space="preserve"> участь, у, комісії</v>
      </c>
      <c r="C843" s="3" t="str">
        <f t="shared" si="41"/>
        <v xml:space="preserve"> участь, у, комісії</v>
      </c>
      <c r="D843" s="3" t="str">
        <f t="shared" si="42"/>
        <v xml:space="preserve"> участь, у, комісії</v>
      </c>
      <c r="E843" s="10" t="str">
        <f t="shared" si="43"/>
        <v xml:space="preserve"> участь, у, комісії</v>
      </c>
      <c r="F843" s="10" t="str">
        <f>SUBSTITUTE(Таблица2[[#This Row],[Столбец5]], "до, ", "")</f>
        <v xml:space="preserve"> участь, у, комісії</v>
      </c>
      <c r="G843" s="10" t="str">
        <f>SUBSTITUTE(Таблица2[[#This Row],[Столбец7]], "рік, ", "")</f>
        <v xml:space="preserve"> участь, у, комісії</v>
      </c>
      <c r="H843" s="11" t="str">
        <f>SUBSTITUTE(Таблица2[[#This Row],[Ключові слова]], "за, ", "")</f>
        <v xml:space="preserve"> участь, у, комісії</v>
      </c>
      <c r="I843" s="11" t="str">
        <f>SUBSTITUTE(Таблица2[[#This Row],[Столбец9]], "від, ", "")</f>
        <v xml:space="preserve"> участь, у, комісії</v>
      </c>
    </row>
    <row r="844" spans="1:9" x14ac:dyDescent="0.25">
      <c r="A844" s="9" t="str">
        <f>SUBSTITUTE(Реестр!E853, " ", ", ")</f>
        <v>про, участь, у, комісії</v>
      </c>
      <c r="B844" s="10" t="str">
        <f>SUBSTITUTE(Таблица2[[#This Row],[Столбец1]], "про, ", " ")</f>
        <v xml:space="preserve"> участь, у, комісії</v>
      </c>
      <c r="C844" s="3" t="str">
        <f t="shared" si="41"/>
        <v xml:space="preserve"> участь, у, комісії</v>
      </c>
      <c r="D844" s="3" t="str">
        <f t="shared" si="42"/>
        <v xml:space="preserve"> участь, у, комісії</v>
      </c>
      <c r="E844" s="10" t="str">
        <f t="shared" si="43"/>
        <v xml:space="preserve"> участь, у, комісії</v>
      </c>
      <c r="F844" s="10" t="str">
        <f>SUBSTITUTE(Таблица2[[#This Row],[Столбец5]], "до, ", "")</f>
        <v xml:space="preserve"> участь, у, комісії</v>
      </c>
      <c r="G844" s="10" t="str">
        <f>SUBSTITUTE(Таблица2[[#This Row],[Столбец7]], "рік, ", "")</f>
        <v xml:space="preserve"> участь, у, комісії</v>
      </c>
      <c r="H844" s="11" t="str">
        <f>SUBSTITUTE(Таблица2[[#This Row],[Ключові слова]], "за, ", "")</f>
        <v xml:space="preserve"> участь, у, комісії</v>
      </c>
      <c r="I844" s="11" t="str">
        <f>SUBSTITUTE(Таблица2[[#This Row],[Столбец9]], "від, ", "")</f>
        <v xml:space="preserve"> участь, у, комісії</v>
      </c>
    </row>
    <row r="845" spans="1:9" x14ac:dyDescent="0.25">
      <c r="A845" s="9" t="str">
        <f>SUBSTITUTE(Реестр!E854, " ", ", ")</f>
        <v>про, участь, у, комісії</v>
      </c>
      <c r="B845" s="10" t="str">
        <f>SUBSTITUTE(Таблица2[[#This Row],[Столбец1]], "про, ", " ")</f>
        <v xml:space="preserve"> участь, у, комісії</v>
      </c>
      <c r="C845" s="3" t="str">
        <f t="shared" si="41"/>
        <v xml:space="preserve"> участь, у, комісії</v>
      </c>
      <c r="D845" s="3" t="str">
        <f t="shared" si="42"/>
        <v xml:space="preserve"> участь, у, комісії</v>
      </c>
      <c r="E845" s="10" t="str">
        <f t="shared" si="43"/>
        <v xml:space="preserve"> участь, у, комісії</v>
      </c>
      <c r="F845" s="10" t="str">
        <f>SUBSTITUTE(Таблица2[[#This Row],[Столбец5]], "до, ", "")</f>
        <v xml:space="preserve"> участь, у, комісії</v>
      </c>
      <c r="G845" s="10" t="str">
        <f>SUBSTITUTE(Таблица2[[#This Row],[Столбец7]], "рік, ", "")</f>
        <v xml:space="preserve"> участь, у, комісії</v>
      </c>
      <c r="H845" s="11" t="str">
        <f>SUBSTITUTE(Таблица2[[#This Row],[Ключові слова]], "за, ", "")</f>
        <v xml:space="preserve"> участь, у, комісії</v>
      </c>
      <c r="I845" s="11" t="str">
        <f>SUBSTITUTE(Таблица2[[#This Row],[Столбец9]], "від, ", "")</f>
        <v xml:space="preserve"> участь, у, комісії</v>
      </c>
    </row>
    <row r="846" spans="1:9" x14ac:dyDescent="0.25">
      <c r="A846" s="9" t="str">
        <f>SUBSTITUTE(Реестр!E855, " ", ", ")</f>
        <v>про, участь, у, комісії</v>
      </c>
      <c r="B846" s="10" t="str">
        <f>SUBSTITUTE(Таблица2[[#This Row],[Столбец1]], "про, ", " ")</f>
        <v xml:space="preserve"> участь, у, комісії</v>
      </c>
      <c r="C846" s="3" t="str">
        <f t="shared" si="41"/>
        <v xml:space="preserve"> участь, у, комісії</v>
      </c>
      <c r="D846" s="3" t="str">
        <f t="shared" si="42"/>
        <v xml:space="preserve"> участь, у, комісії</v>
      </c>
      <c r="E846" s="10" t="str">
        <f t="shared" si="43"/>
        <v xml:space="preserve"> участь, у, комісії</v>
      </c>
      <c r="F846" s="10" t="str">
        <f>SUBSTITUTE(Таблица2[[#This Row],[Столбец5]], "до, ", "")</f>
        <v xml:space="preserve"> участь, у, комісії</v>
      </c>
      <c r="G846" s="10" t="str">
        <f>SUBSTITUTE(Таблица2[[#This Row],[Столбец7]], "рік, ", "")</f>
        <v xml:space="preserve"> участь, у, комісії</v>
      </c>
      <c r="H846" s="11" t="str">
        <f>SUBSTITUTE(Таблица2[[#This Row],[Ключові слова]], "за, ", "")</f>
        <v xml:space="preserve"> участь, у, комісії</v>
      </c>
      <c r="I846" s="11" t="str">
        <f>SUBSTITUTE(Таблица2[[#This Row],[Столбец9]], "від, ", "")</f>
        <v xml:space="preserve"> участь, у, комісії</v>
      </c>
    </row>
    <row r="847" spans="1:9" x14ac:dyDescent="0.25">
      <c r="A847" s="9" t="str">
        <f>SUBSTITUTE(Реестр!E856, " ", ", ")</f>
        <v>про, участь, у, комісії</v>
      </c>
      <c r="B847" s="10" t="str">
        <f>SUBSTITUTE(Таблица2[[#This Row],[Столбец1]], "про, ", " ")</f>
        <v xml:space="preserve"> участь, у, комісії</v>
      </c>
      <c r="C847" s="3" t="str">
        <f t="shared" si="41"/>
        <v xml:space="preserve"> участь, у, комісії</v>
      </c>
      <c r="D847" s="3" t="str">
        <f t="shared" si="42"/>
        <v xml:space="preserve"> участь, у, комісії</v>
      </c>
      <c r="E847" s="10" t="str">
        <f t="shared" si="43"/>
        <v xml:space="preserve"> участь, у, комісії</v>
      </c>
      <c r="F847" s="10" t="str">
        <f>SUBSTITUTE(Таблица2[[#This Row],[Столбец5]], "до, ", "")</f>
        <v xml:space="preserve"> участь, у, комісії</v>
      </c>
      <c r="G847" s="10" t="str">
        <f>SUBSTITUTE(Таблица2[[#This Row],[Столбец7]], "рік, ", "")</f>
        <v xml:space="preserve"> участь, у, комісії</v>
      </c>
      <c r="H847" s="11" t="str">
        <f>SUBSTITUTE(Таблица2[[#This Row],[Ключові слова]], "за, ", "")</f>
        <v xml:space="preserve"> участь, у, комісії</v>
      </c>
      <c r="I847" s="11" t="str">
        <f>SUBSTITUTE(Таблица2[[#This Row],[Столбец9]], "від, ", "")</f>
        <v xml:space="preserve"> участь, у, комісії</v>
      </c>
    </row>
    <row r="848" spans="1:9" x14ac:dyDescent="0.25">
      <c r="A848" s="9" t="str">
        <f>SUBSTITUTE(Реестр!E857, " ", ", ")</f>
        <v>про, участь, у, комісії</v>
      </c>
      <c r="B848" s="10" t="str">
        <f>SUBSTITUTE(Таблица2[[#This Row],[Столбец1]], "про, ", " ")</f>
        <v xml:space="preserve"> участь, у, комісії</v>
      </c>
      <c r="C848" s="3" t="str">
        <f t="shared" si="41"/>
        <v xml:space="preserve"> участь, у, комісії</v>
      </c>
      <c r="D848" s="3" t="str">
        <f t="shared" si="42"/>
        <v xml:space="preserve"> участь, у, комісії</v>
      </c>
      <c r="E848" s="10" t="str">
        <f t="shared" si="43"/>
        <v xml:space="preserve"> участь, у, комісії</v>
      </c>
      <c r="F848" s="10" t="str">
        <f>SUBSTITUTE(Таблица2[[#This Row],[Столбец5]], "до, ", "")</f>
        <v xml:space="preserve"> участь, у, комісії</v>
      </c>
      <c r="G848" s="10" t="str">
        <f>SUBSTITUTE(Таблица2[[#This Row],[Столбец7]], "рік, ", "")</f>
        <v xml:space="preserve"> участь, у, комісії</v>
      </c>
      <c r="H848" s="11" t="str">
        <f>SUBSTITUTE(Таблица2[[#This Row],[Ключові слова]], "за, ", "")</f>
        <v xml:space="preserve"> участь, у, комісії</v>
      </c>
      <c r="I848" s="11" t="str">
        <f>SUBSTITUTE(Таблица2[[#This Row],[Столбец9]], "від, ", "")</f>
        <v xml:space="preserve"> участь, у, комісії</v>
      </c>
    </row>
    <row r="849" spans="1:9" ht="30" x14ac:dyDescent="0.25">
      <c r="A849" s="9" t="str">
        <f>SUBSTITUTE(Реестр!E858, " ", ", ")</f>
        <v>про, постачання, міндобрив</v>
      </c>
      <c r="B849" s="10" t="str">
        <f>SUBSTITUTE(Таблица2[[#This Row],[Столбец1]], "про, ", " ")</f>
        <v xml:space="preserve"> постачання, міндобрив</v>
      </c>
      <c r="C849" s="3" t="str">
        <f t="shared" si="41"/>
        <v xml:space="preserve"> постачання, міндобрив</v>
      </c>
      <c r="D849" s="3" t="str">
        <f t="shared" si="42"/>
        <v xml:space="preserve"> постачання, міндобрив</v>
      </c>
      <c r="E849" s="10" t="str">
        <f t="shared" si="43"/>
        <v xml:space="preserve"> постачання, міндобрив</v>
      </c>
      <c r="F849" s="10" t="str">
        <f>SUBSTITUTE(Таблица2[[#This Row],[Столбец5]], "до, ", "")</f>
        <v xml:space="preserve"> постачання, міндобрив</v>
      </c>
      <c r="G849" s="10" t="str">
        <f>SUBSTITUTE(Таблица2[[#This Row],[Столбец7]], "рік, ", "")</f>
        <v xml:space="preserve"> постачання, міндобрив</v>
      </c>
      <c r="H849" s="11" t="str">
        <f>SUBSTITUTE(Таблица2[[#This Row],[Ключові слова]], "за, ", "")</f>
        <v xml:space="preserve"> постачання, міндобрив</v>
      </c>
      <c r="I849" s="11" t="str">
        <f>SUBSTITUTE(Таблица2[[#This Row],[Столбец9]], "від, ", "")</f>
        <v xml:space="preserve"> постачання, міндобрив</v>
      </c>
    </row>
    <row r="850" spans="1:9" ht="30" x14ac:dyDescent="0.25">
      <c r="A850" s="9" t="str">
        <f>SUBSTITUTE(Реестр!E859, " ", ", ")</f>
        <v>про, зміни, , до, , складу, комісії</v>
      </c>
      <c r="B850" s="10" t="str">
        <f>SUBSTITUTE(Таблица2[[#This Row],[Столбец1]], "про, ", " ")</f>
        <v xml:space="preserve"> зміни, , до, , складу, комісії</v>
      </c>
      <c r="C850" s="3" t="str">
        <f t="shared" si="41"/>
        <v xml:space="preserve"> зміни, , до, , складу, комісії</v>
      </c>
      <c r="D850" s="3" t="str">
        <f t="shared" si="42"/>
        <v xml:space="preserve"> зміни, , до, , складу, комісії</v>
      </c>
      <c r="E850" s="10" t="str">
        <f t="shared" si="43"/>
        <v xml:space="preserve"> зміни, , до, , складу, комісії</v>
      </c>
      <c r="F850" s="10" t="str">
        <f>SUBSTITUTE(Таблица2[[#This Row],[Столбец5]], "до, ", "")</f>
        <v xml:space="preserve"> зміни, , , складу, комісії</v>
      </c>
      <c r="G850" s="10" t="str">
        <f>SUBSTITUTE(Таблица2[[#This Row],[Столбец7]], "рік, ", "")</f>
        <v xml:space="preserve"> зміни, , , складу, комісії</v>
      </c>
      <c r="H850" s="11" t="str">
        <f>SUBSTITUTE(Таблица2[[#This Row],[Ключові слова]], "за, ", "")</f>
        <v xml:space="preserve"> зміни, , , складу, комісії</v>
      </c>
      <c r="I850" s="11" t="str">
        <f>SUBSTITUTE(Таблица2[[#This Row],[Столбец9]], "від, ", "")</f>
        <v xml:space="preserve"> зміни, , , складу, комісії</v>
      </c>
    </row>
    <row r="851" spans="1:9" ht="30" x14ac:dyDescent="0.25">
      <c r="A851" s="9" t="str">
        <f>SUBSTITUTE(Реестр!E860, " ", ", ")</f>
        <v>щодо, допомоги, АТО</v>
      </c>
      <c r="B851" s="10" t="str">
        <f>SUBSTITUTE(Таблица2[[#This Row],[Столбец1]], "про, ", " ")</f>
        <v>щодо, допомоги, АТО</v>
      </c>
      <c r="C851" s="3" t="str">
        <f t="shared" si="41"/>
        <v>допомоги, АТО</v>
      </c>
      <c r="D851" s="3" t="str">
        <f t="shared" si="42"/>
        <v>допомоги, АТО</v>
      </c>
      <c r="E851" s="10" t="str">
        <f t="shared" si="43"/>
        <v>допомоги, АТО</v>
      </c>
      <c r="F851" s="10" t="str">
        <f>SUBSTITUTE(Таблица2[[#This Row],[Столбец5]], "до, ", "")</f>
        <v>допомоги, АТО</v>
      </c>
      <c r="G851" s="10" t="str">
        <f>SUBSTITUTE(Таблица2[[#This Row],[Столбец7]], "рік, ", "")</f>
        <v>допомоги, АТО</v>
      </c>
      <c r="H851" s="11" t="str">
        <f>SUBSTITUTE(Таблица2[[#This Row],[Ключові слова]], "за, ", "")</f>
        <v>допомоги, АТО</v>
      </c>
      <c r="I851" s="11" t="str">
        <f>SUBSTITUTE(Таблица2[[#This Row],[Столбец9]], "від, ", "")</f>
        <v>допомоги, АТО</v>
      </c>
    </row>
    <row r="852" spans="1:9" ht="60" x14ac:dyDescent="0.25">
      <c r="A852" s="9" t="str">
        <f>SUBSTITUTE(Реестр!E861, " ", ", ")</f>
        <v>про, виконання, протокольного, рішення, №2, від, 07.05.2019</v>
      </c>
      <c r="B852" s="10" t="str">
        <f>SUBSTITUTE(Таблица2[[#This Row],[Столбец1]], "про, ", " ")</f>
        <v xml:space="preserve"> виконання, протокольного, рішення, №2, від, 07.05.2019</v>
      </c>
      <c r="C852" s="3" t="str">
        <f t="shared" si="41"/>
        <v xml:space="preserve"> виконання, протокольного, рішення, №2, від, 07.05.2019</v>
      </c>
      <c r="D852" s="3" t="str">
        <f t="shared" si="42"/>
        <v xml:space="preserve"> виконання, протокольного, рішення, №2, від, 07.05.2019</v>
      </c>
      <c r="E852" s="10" t="str">
        <f t="shared" si="43"/>
        <v xml:space="preserve"> виконання, протокольного, рішення, №2, від, 07.05.2019</v>
      </c>
      <c r="F852" s="10" t="str">
        <f>SUBSTITUTE(Таблица2[[#This Row],[Столбец5]], "до, ", "")</f>
        <v xml:space="preserve"> виконання, протокольного, рішення, №2, від, 07.05.2019</v>
      </c>
      <c r="G852" s="10" t="str">
        <f>SUBSTITUTE(Таблица2[[#This Row],[Столбец7]], "рік, ", "")</f>
        <v xml:space="preserve"> виконання, протокольного, рішення, №2, від, 07.05.2019</v>
      </c>
      <c r="H852" s="11" t="str">
        <f>SUBSTITUTE(Таблица2[[#This Row],[Ключові слова]], "за, ", "")</f>
        <v xml:space="preserve"> виконання, протокольного, рішення, №2, від, 07.05.2019</v>
      </c>
      <c r="I852" s="11" t="str">
        <f>SUBSTITUTE(Таблица2[[#This Row],[Столбец9]], "від, ", "")</f>
        <v xml:space="preserve"> виконання, протокольного, рішення, №2, 07.05.2019</v>
      </c>
    </row>
    <row r="853" spans="1:9" ht="45" x14ac:dyDescent="0.25">
      <c r="A853" s="9" t="str">
        <f>SUBSTITUTE(Реестр!E862, " ", ", ")</f>
        <v>про, визначення, державних, інтересів</v>
      </c>
      <c r="B853" s="10" t="str">
        <f>SUBSTITUTE(Таблица2[[#This Row],[Столбец1]], "про, ", " ")</f>
        <v xml:space="preserve"> визначення, державних, інтересів</v>
      </c>
      <c r="C853" s="3" t="str">
        <f t="shared" si="41"/>
        <v xml:space="preserve"> визначення, державних, інтересів</v>
      </c>
      <c r="D853" s="3" t="str">
        <f t="shared" si="42"/>
        <v xml:space="preserve"> визначення, державних, інтересів</v>
      </c>
      <c r="E853" s="10" t="str">
        <f t="shared" si="43"/>
        <v xml:space="preserve"> визначення, державних, інтересів</v>
      </c>
      <c r="F853" s="10" t="str">
        <f>SUBSTITUTE(Таблица2[[#This Row],[Столбец5]], "до, ", "")</f>
        <v xml:space="preserve"> визначення, державних, інтересів</v>
      </c>
      <c r="G853" s="10" t="str">
        <f>SUBSTITUTE(Таблица2[[#This Row],[Столбец7]], "рік, ", "")</f>
        <v xml:space="preserve"> визначення, державних, інтересів</v>
      </c>
      <c r="H853" s="11" t="str">
        <f>SUBSTITUTE(Таблица2[[#This Row],[Ключові слова]], "за, ", "")</f>
        <v xml:space="preserve"> визначення, державних, інтересів</v>
      </c>
      <c r="I853" s="11" t="str">
        <f>SUBSTITUTE(Таблица2[[#This Row],[Столбец9]], "від, ", "")</f>
        <v xml:space="preserve"> визначення, державних, інтересів</v>
      </c>
    </row>
    <row r="854" spans="1:9" ht="45" x14ac:dyDescent="0.25">
      <c r="A854" s="9" t="str">
        <f>SUBSTITUTE(Реестр!E863, " ", ", ")</f>
        <v>про, визначення, державних, інтересів</v>
      </c>
      <c r="B854" s="10" t="str">
        <f>SUBSTITUTE(Таблица2[[#This Row],[Столбец1]], "про, ", " ")</f>
        <v xml:space="preserve"> визначення, державних, інтересів</v>
      </c>
      <c r="C854" s="3" t="str">
        <f t="shared" si="41"/>
        <v xml:space="preserve"> визначення, державних, інтересів</v>
      </c>
      <c r="D854" s="3" t="str">
        <f t="shared" si="42"/>
        <v xml:space="preserve"> визначення, державних, інтересів</v>
      </c>
      <c r="E854" s="10" t="str">
        <f t="shared" si="43"/>
        <v xml:space="preserve"> визначення, державних, інтересів</v>
      </c>
      <c r="F854" s="10" t="str">
        <f>SUBSTITUTE(Таблица2[[#This Row],[Столбец5]], "до, ", "")</f>
        <v xml:space="preserve"> визначення, державних, інтересів</v>
      </c>
      <c r="G854" s="10" t="str">
        <f>SUBSTITUTE(Таблица2[[#This Row],[Столбец7]], "рік, ", "")</f>
        <v xml:space="preserve"> визначення, державних, інтересів</v>
      </c>
      <c r="H854" s="11" t="str">
        <f>SUBSTITUTE(Таблица2[[#This Row],[Ключові слова]], "за, ", "")</f>
        <v xml:space="preserve"> визначення, державних, інтересів</v>
      </c>
      <c r="I854" s="11" t="str">
        <f>SUBSTITUTE(Таблица2[[#This Row],[Столбец9]], "від, ", "")</f>
        <v xml:space="preserve"> визначення, державних, інтересів</v>
      </c>
    </row>
    <row r="855" spans="1:9" ht="45" x14ac:dyDescent="0.25">
      <c r="A855" s="9" t="str">
        <f>SUBSTITUTE(Реестр!E864, " ", ", ")</f>
        <v>про, визначення, державних, інтересів</v>
      </c>
      <c r="B855" s="10" t="str">
        <f>SUBSTITUTE(Таблица2[[#This Row],[Столбец1]], "про, ", " ")</f>
        <v xml:space="preserve"> визначення, державних, інтересів</v>
      </c>
      <c r="C855" s="3" t="str">
        <f t="shared" si="41"/>
        <v xml:space="preserve"> визначення, державних, інтересів</v>
      </c>
      <c r="D855" s="3" t="str">
        <f t="shared" si="42"/>
        <v xml:space="preserve"> визначення, державних, інтересів</v>
      </c>
      <c r="E855" s="10" t="str">
        <f t="shared" si="43"/>
        <v xml:space="preserve"> визначення, державних, інтересів</v>
      </c>
      <c r="F855" s="10" t="str">
        <f>SUBSTITUTE(Таблица2[[#This Row],[Столбец5]], "до, ", "")</f>
        <v xml:space="preserve"> визначення, державних, інтересів</v>
      </c>
      <c r="G855" s="10" t="str">
        <f>SUBSTITUTE(Таблица2[[#This Row],[Столбец7]], "рік, ", "")</f>
        <v xml:space="preserve"> визначення, державних, інтересів</v>
      </c>
      <c r="H855" s="11" t="str">
        <f>SUBSTITUTE(Таблица2[[#This Row],[Ключові слова]], "за, ", "")</f>
        <v xml:space="preserve"> визначення, державних, інтересів</v>
      </c>
      <c r="I855" s="11" t="str">
        <f>SUBSTITUTE(Таблица2[[#This Row],[Столбец9]], "від, ", "")</f>
        <v xml:space="preserve"> визначення, державних, інтересів</v>
      </c>
    </row>
    <row r="856" spans="1:9" ht="30" x14ac:dyDescent="0.25">
      <c r="A856" s="9" t="str">
        <f>SUBSTITUTE(Реестр!E865, " ", ", ")</f>
        <v>про, резонансні, події</v>
      </c>
      <c r="B856" s="10" t="str">
        <f>SUBSTITUTE(Таблица2[[#This Row],[Столбец1]], "про, ", " ")</f>
        <v xml:space="preserve"> резонансні, події</v>
      </c>
      <c r="C856" s="3" t="str">
        <f t="shared" si="41"/>
        <v xml:space="preserve"> резонансні, події</v>
      </c>
      <c r="D856" s="3" t="str">
        <f t="shared" si="42"/>
        <v xml:space="preserve"> резонансні, події</v>
      </c>
      <c r="E856" s="10" t="str">
        <f t="shared" si="43"/>
        <v xml:space="preserve"> резонансні, події</v>
      </c>
      <c r="F856" s="10" t="str">
        <f>SUBSTITUTE(Таблица2[[#This Row],[Столбец5]], "до, ", "")</f>
        <v xml:space="preserve"> резонансні, події</v>
      </c>
      <c r="G856" s="10" t="str">
        <f>SUBSTITUTE(Таблица2[[#This Row],[Столбец7]], "рік, ", "")</f>
        <v xml:space="preserve"> резонансні, події</v>
      </c>
      <c r="H856" s="11" t="str">
        <f>SUBSTITUTE(Таблица2[[#This Row],[Ключові слова]], "за, ", "")</f>
        <v xml:space="preserve"> резонансні, події</v>
      </c>
      <c r="I856" s="11" t="str">
        <f>SUBSTITUTE(Таблица2[[#This Row],[Столбец9]], "від, ", "")</f>
        <v xml:space="preserve"> резонансні, події</v>
      </c>
    </row>
    <row r="857" spans="1:9" ht="30" x14ac:dyDescent="0.25">
      <c r="A857" s="9" t="str">
        <f>SUBSTITUTE(Реестр!E866, " ", ", ")</f>
        <v>про, оплату, трахунку</v>
      </c>
      <c r="B857" s="10" t="str">
        <f>SUBSTITUTE(Таблица2[[#This Row],[Столбец1]], "про, ", " ")</f>
        <v xml:space="preserve"> оплату, трахунку</v>
      </c>
      <c r="C857" s="3" t="str">
        <f t="shared" si="41"/>
        <v xml:space="preserve"> оплату, трахунку</v>
      </c>
      <c r="D857" s="3" t="str">
        <f t="shared" si="42"/>
        <v xml:space="preserve"> оплату, трахунку</v>
      </c>
      <c r="E857" s="10" t="str">
        <f t="shared" si="43"/>
        <v xml:space="preserve"> оплату, трахунку</v>
      </c>
      <c r="F857" s="10" t="str">
        <f>SUBSTITUTE(Таблица2[[#This Row],[Столбец5]], "до, ", "")</f>
        <v xml:space="preserve"> оплату, трахунку</v>
      </c>
      <c r="G857" s="10" t="str">
        <f>SUBSTITUTE(Таблица2[[#This Row],[Столбец7]], "рік, ", "")</f>
        <v xml:space="preserve"> оплату, трахунку</v>
      </c>
      <c r="H857" s="11" t="str">
        <f>SUBSTITUTE(Таблица2[[#This Row],[Ключові слова]], "за, ", "")</f>
        <v xml:space="preserve"> оплату, трахунку</v>
      </c>
      <c r="I857" s="11" t="str">
        <f>SUBSTITUTE(Таблица2[[#This Row],[Столбец9]], "від, ", "")</f>
        <v xml:space="preserve"> оплату, трахунку</v>
      </c>
    </row>
    <row r="858" spans="1:9" ht="45" x14ac:dyDescent="0.25">
      <c r="A858" s="9" t="str">
        <f>SUBSTITUTE(Реестр!E867, " ", ", ")</f>
        <v>про, порушення, інструкції, з, охорони, праці</v>
      </c>
      <c r="B858" s="10" t="str">
        <f>SUBSTITUTE(Таблица2[[#This Row],[Столбец1]], "про, ", " ")</f>
        <v xml:space="preserve"> порушення, інструкції, з, охорони, праці</v>
      </c>
      <c r="C858" s="3" t="str">
        <f t="shared" si="41"/>
        <v xml:space="preserve"> порушення, інструкції, з, охорони, праці</v>
      </c>
      <c r="D858" s="3" t="str">
        <f t="shared" si="42"/>
        <v xml:space="preserve"> порушення, інструкції, з, охорони, праці</v>
      </c>
      <c r="E858" s="10" t="str">
        <f t="shared" si="43"/>
        <v xml:space="preserve"> порушення, інструкції, з, охорони, праці</v>
      </c>
      <c r="F858" s="10" t="str">
        <f>SUBSTITUTE(Таблица2[[#This Row],[Столбец5]], "до, ", "")</f>
        <v xml:space="preserve"> порушення, інструкції, з, охорони, праці</v>
      </c>
      <c r="G858" s="10" t="str">
        <f>SUBSTITUTE(Таблица2[[#This Row],[Столбец7]], "рік, ", "")</f>
        <v xml:space="preserve"> порушення, інструкції, з, охорони, праці</v>
      </c>
      <c r="H858" s="11" t="str">
        <f>SUBSTITUTE(Таблица2[[#This Row],[Ключові слова]], "за, ", "")</f>
        <v xml:space="preserve"> порушення, інструкції, з, охорони, праці</v>
      </c>
      <c r="I858" s="11" t="str">
        <f>SUBSTITUTE(Таблица2[[#This Row],[Столбец9]], "від, ", "")</f>
        <v xml:space="preserve"> порушення, інструкції, з, охорони, праці</v>
      </c>
    </row>
    <row r="859" spans="1:9" ht="30" x14ac:dyDescent="0.25">
      <c r="A859" s="9" t="str">
        <f>SUBSTITUTE(Реестр!E868, " ", ", ")</f>
        <v>про, надання, місячної, звітності</v>
      </c>
      <c r="B859" s="10" t="str">
        <f>SUBSTITUTE(Таблица2[[#This Row],[Столбец1]], "про, ", " ")</f>
        <v xml:space="preserve"> надання, місячної, звітності</v>
      </c>
      <c r="C859" s="3" t="str">
        <f t="shared" si="41"/>
        <v xml:space="preserve"> надання, місячної, звітності</v>
      </c>
      <c r="D859" s="3" t="str">
        <f t="shared" si="42"/>
        <v xml:space="preserve"> надання, місячної, звітності</v>
      </c>
      <c r="E859" s="10" t="str">
        <f t="shared" si="43"/>
        <v xml:space="preserve"> надання, місячної, звітності</v>
      </c>
      <c r="F859" s="10" t="str">
        <f>SUBSTITUTE(Таблица2[[#This Row],[Столбец5]], "до, ", "")</f>
        <v xml:space="preserve"> надання, місячної, звітності</v>
      </c>
      <c r="G859" s="10" t="str">
        <f>SUBSTITUTE(Таблица2[[#This Row],[Столбец7]], "рік, ", "")</f>
        <v xml:space="preserve"> надання, місячної, звітності</v>
      </c>
      <c r="H859" s="11" t="str">
        <f>SUBSTITUTE(Таблица2[[#This Row],[Ключові слова]], "за, ", "")</f>
        <v xml:space="preserve"> надання, місячної, звітності</v>
      </c>
      <c r="I859" s="11" t="str">
        <f>SUBSTITUTE(Таблица2[[#This Row],[Столбец9]], "від, ", "")</f>
        <v xml:space="preserve"> надання, місячної, звітності</v>
      </c>
    </row>
    <row r="860" spans="1:9" ht="30" x14ac:dyDescent="0.25">
      <c r="A860" s="9" t="str">
        <f>SUBSTITUTE(Реестр!E869, " ", ", ")</f>
        <v>про, надання, інформації</v>
      </c>
      <c r="B860" s="10" t="str">
        <f>SUBSTITUTE(Таблица2[[#This Row],[Столбец1]], "про, ", " ")</f>
        <v xml:space="preserve"> надання, інформації</v>
      </c>
      <c r="C860" s="3" t="str">
        <f t="shared" si="41"/>
        <v xml:space="preserve"> надання, інформації</v>
      </c>
      <c r="D860" s="3" t="str">
        <f t="shared" si="42"/>
        <v xml:space="preserve"> надання, інформації</v>
      </c>
      <c r="E860" s="10" t="str">
        <f t="shared" si="43"/>
        <v xml:space="preserve"> надання, інформації</v>
      </c>
      <c r="F860" s="10" t="str">
        <f>SUBSTITUTE(Таблица2[[#This Row],[Столбец5]], "до, ", "")</f>
        <v xml:space="preserve"> надання, інформації</v>
      </c>
      <c r="G860" s="10" t="str">
        <f>SUBSTITUTE(Таблица2[[#This Row],[Столбец7]], "рік, ", "")</f>
        <v xml:space="preserve"> надання, інформації</v>
      </c>
      <c r="H860" s="11" t="str">
        <f>SUBSTITUTE(Таблица2[[#This Row],[Ключові слова]], "за, ", "")</f>
        <v xml:space="preserve"> надання, інформації</v>
      </c>
      <c r="I860" s="11" t="str">
        <f>SUBSTITUTE(Таблица2[[#This Row],[Столбец9]], "від, ", "")</f>
        <v xml:space="preserve"> надання, інформації</v>
      </c>
    </row>
    <row r="861" spans="1:9" ht="45" x14ac:dyDescent="0.25">
      <c r="A861" s="9" t="str">
        <f>SUBSTITUTE(Реестр!E870, " ", ", ")</f>
        <v>про, надання, послугі, зі, збіранння, зернових</v>
      </c>
      <c r="B861" s="10" t="str">
        <f>SUBSTITUTE(Таблица2[[#This Row],[Столбец1]], "про, ", " ")</f>
        <v xml:space="preserve"> надання, послугі, зі, збіранння, зернових</v>
      </c>
      <c r="C861" s="3" t="str">
        <f t="shared" si="41"/>
        <v xml:space="preserve"> надання, послугі, зі, збіранння, зернових</v>
      </c>
      <c r="D861" s="3" t="str">
        <f t="shared" si="42"/>
        <v xml:space="preserve"> надання, послугі, зі, збіранння, зернових</v>
      </c>
      <c r="E861" s="10" t="str">
        <f t="shared" si="43"/>
        <v xml:space="preserve"> надання, послугі, зі, збіранння, зернових</v>
      </c>
      <c r="F861" s="10" t="str">
        <f>SUBSTITUTE(Таблица2[[#This Row],[Столбец5]], "до, ", "")</f>
        <v xml:space="preserve"> надання, послугі, зі, збіранння, зернових</v>
      </c>
      <c r="G861" s="10" t="str">
        <f>SUBSTITUTE(Таблица2[[#This Row],[Столбец7]], "рік, ", "")</f>
        <v xml:space="preserve"> надання, послугі, зі, збіранння, зернових</v>
      </c>
      <c r="H861" s="11" t="str">
        <f>SUBSTITUTE(Таблица2[[#This Row],[Ключові слова]], "за, ", "")</f>
        <v xml:space="preserve"> надання, послугі, зі, збіранння, зернових</v>
      </c>
      <c r="I861" s="11" t="str">
        <f>SUBSTITUTE(Таблица2[[#This Row],[Столбец9]], "від, ", "")</f>
        <v xml:space="preserve"> надання, послугі, зі, збіранння, зернових</v>
      </c>
    </row>
    <row r="862" spans="1:9" ht="30" x14ac:dyDescent="0.25">
      <c r="A862" s="9" t="str">
        <f>SUBSTITUTE(Реестр!E871, " ", ", ")</f>
        <v>про, надання, інформації</v>
      </c>
      <c r="B862" s="10" t="str">
        <f>SUBSTITUTE(Таблица2[[#This Row],[Столбец1]], "про, ", " ")</f>
        <v xml:space="preserve"> надання, інформації</v>
      </c>
      <c r="C862" s="3" t="str">
        <f t="shared" si="41"/>
        <v xml:space="preserve"> надання, інформації</v>
      </c>
      <c r="D862" s="3" t="str">
        <f t="shared" si="42"/>
        <v xml:space="preserve"> надання, інформації</v>
      </c>
      <c r="E862" s="10" t="str">
        <f t="shared" si="43"/>
        <v xml:space="preserve"> надання, інформації</v>
      </c>
      <c r="F862" s="10" t="str">
        <f>SUBSTITUTE(Таблица2[[#This Row],[Столбец5]], "до, ", "")</f>
        <v xml:space="preserve"> надання, інформації</v>
      </c>
      <c r="G862" s="10" t="str">
        <f>SUBSTITUTE(Таблица2[[#This Row],[Столбец7]], "рік, ", "")</f>
        <v xml:space="preserve"> надання, інформації</v>
      </c>
      <c r="H862" s="11" t="str">
        <f>SUBSTITUTE(Таблица2[[#This Row],[Ключові слова]], "за, ", "")</f>
        <v xml:space="preserve"> надання, інформації</v>
      </c>
      <c r="I862" s="11" t="str">
        <f>SUBSTITUTE(Таблица2[[#This Row],[Столбец9]], "від, ", "")</f>
        <v xml:space="preserve"> надання, інформації</v>
      </c>
    </row>
    <row r="863" spans="1:9" ht="30" x14ac:dyDescent="0.25">
      <c r="A863" s="9" t="str">
        <f>SUBSTITUTE(Реестр!E872, " ", ", ")</f>
        <v>про, перелік, прийнятих, , актів</v>
      </c>
      <c r="B863" s="10" t="str">
        <f>SUBSTITUTE(Таблица2[[#This Row],[Столбец1]], "про, ", " ")</f>
        <v xml:space="preserve"> перелік, прийнятих, , актів</v>
      </c>
      <c r="C863" s="3" t="str">
        <f t="shared" si="41"/>
        <v xml:space="preserve"> перелік, прийнятих, , актів</v>
      </c>
      <c r="D863" s="3" t="str">
        <f t="shared" si="42"/>
        <v xml:space="preserve"> перелік, прийнятих, , актів</v>
      </c>
      <c r="E863" s="10" t="str">
        <f t="shared" si="43"/>
        <v xml:space="preserve"> перелік, прийнятих, , актів</v>
      </c>
      <c r="F863" s="10" t="str">
        <f>SUBSTITUTE(Таблица2[[#This Row],[Столбец5]], "до, ", "")</f>
        <v xml:space="preserve"> перелік, прийнятих, , актів</v>
      </c>
      <c r="G863" s="10" t="str">
        <f>SUBSTITUTE(Таблица2[[#This Row],[Столбец7]], "рік, ", "")</f>
        <v xml:space="preserve"> перелік, прийнятих, , актів</v>
      </c>
      <c r="H863" s="11" t="str">
        <f>SUBSTITUTE(Таблица2[[#This Row],[Ключові слова]], "за, ", "")</f>
        <v xml:space="preserve"> перелік, прийнятих, , актів</v>
      </c>
      <c r="I863" s="11" t="str">
        <f>SUBSTITUTE(Таблица2[[#This Row],[Столбец9]], "від, ", "")</f>
        <v xml:space="preserve"> перелік, прийнятих, , актів</v>
      </c>
    </row>
    <row r="864" spans="1:9" x14ac:dyDescent="0.25">
      <c r="A864" s="9" t="str">
        <f>SUBSTITUTE(Реестр!E873, " ", ", ")</f>
        <v>відповідь, на, запит</v>
      </c>
      <c r="B864" s="10" t="str">
        <f>SUBSTITUTE(Таблица2[[#This Row],[Столбец1]], "про, ", " ")</f>
        <v>відповідь, на, запит</v>
      </c>
      <c r="C864" s="3" t="str">
        <f t="shared" si="41"/>
        <v>відповідь, на, запит</v>
      </c>
      <c r="D864" s="3" t="str">
        <f t="shared" si="42"/>
        <v>відповідь, на, запит</v>
      </c>
      <c r="E864" s="10" t="str">
        <f t="shared" si="43"/>
        <v>відповідь, на, запит</v>
      </c>
      <c r="F864" s="10" t="str">
        <f>SUBSTITUTE(Таблица2[[#This Row],[Столбец5]], "до, ", "")</f>
        <v>відповідь, на, запит</v>
      </c>
      <c r="G864" s="10" t="str">
        <f>SUBSTITUTE(Таблица2[[#This Row],[Столбец7]], "рік, ", "")</f>
        <v>відповідь, на, запит</v>
      </c>
      <c r="H864" s="11" t="str">
        <f>SUBSTITUTE(Таблица2[[#This Row],[Ключові слова]], "за, ", "")</f>
        <v>відповідь, на, запит</v>
      </c>
      <c r="I864" s="11" t="str">
        <f>SUBSTITUTE(Таблица2[[#This Row],[Столбец9]], "від, ", "")</f>
        <v>відповідь, на, запит</v>
      </c>
    </row>
    <row r="865" spans="1:9" ht="45" x14ac:dyDescent="0.25">
      <c r="A865" s="9" t="str">
        <f>SUBSTITUTE(Реестр!E874, " ", ", ")</f>
        <v>нформуваня, щодо, регіональних, програм</v>
      </c>
      <c r="B865" s="10" t="str">
        <f>SUBSTITUTE(Таблица2[[#This Row],[Столбец1]], "про, ", " ")</f>
        <v>нформуваня, щодо, регіональних, програм</v>
      </c>
      <c r="C865" s="3" t="str">
        <f t="shared" si="41"/>
        <v>нформуваня, регіональних, програм</v>
      </c>
      <c r="D865" s="3" t="str">
        <f t="shared" si="42"/>
        <v>нформуваня, регіональних, програм</v>
      </c>
      <c r="E865" s="10" t="str">
        <f t="shared" si="43"/>
        <v>нформуваня, регіональних, програм</v>
      </c>
      <c r="F865" s="10" t="str">
        <f>SUBSTITUTE(Таблица2[[#This Row],[Столбец5]], "до, ", "")</f>
        <v>нформуваня, регіональних, програм</v>
      </c>
      <c r="G865" s="10" t="str">
        <f>SUBSTITUTE(Таблица2[[#This Row],[Столбец7]], "рік, ", "")</f>
        <v>нформуваня, регіональних, програм</v>
      </c>
      <c r="H865" s="11" t="str">
        <f>SUBSTITUTE(Таблица2[[#This Row],[Ключові слова]], "за, ", "")</f>
        <v>нформуваня, регіональних, програм</v>
      </c>
      <c r="I865" s="11" t="str">
        <f>SUBSTITUTE(Таблица2[[#This Row],[Столбец9]], "від, ", "")</f>
        <v>нформуваня, регіональних, програм</v>
      </c>
    </row>
    <row r="866" spans="1:9" ht="45" x14ac:dyDescent="0.25">
      <c r="A866" s="9" t="str">
        <f>SUBSTITUTE(Реестр!E875, " ", ", ")</f>
        <v>про, надання, , інформаційно-аналітичну, довідку</v>
      </c>
      <c r="B866" s="10" t="str">
        <f>SUBSTITUTE(Таблица2[[#This Row],[Столбец1]], "про, ", " ")</f>
        <v xml:space="preserve"> надання, , інформаційно-аналітичну, довідку</v>
      </c>
      <c r="C866" s="3" t="str">
        <f t="shared" si="41"/>
        <v xml:space="preserve"> надання, , інформаційно-аналітичну, довідку</v>
      </c>
      <c r="D866" s="3" t="str">
        <f t="shared" si="42"/>
        <v xml:space="preserve"> надання, , інформаційно-аналітичну, довідку</v>
      </c>
      <c r="E866" s="10" t="str">
        <f t="shared" si="43"/>
        <v xml:space="preserve"> надання, , інформаційно-аналітичну, довідку</v>
      </c>
      <c r="F866" s="10" t="str">
        <f>SUBSTITUTE(Таблица2[[#This Row],[Столбец5]], "до, ", "")</f>
        <v xml:space="preserve"> надання, , інформаційно-аналітичну, довідку</v>
      </c>
      <c r="G866" s="10" t="str">
        <f>SUBSTITUTE(Таблица2[[#This Row],[Столбец7]], "рік, ", "")</f>
        <v xml:space="preserve"> надання, , інформаційно-аналітичну, довідку</v>
      </c>
      <c r="H866" s="11" t="str">
        <f>SUBSTITUTE(Таблица2[[#This Row],[Ключові слова]], "за, ", "")</f>
        <v xml:space="preserve"> надання, , інформаційно-аналітичну, довідку</v>
      </c>
      <c r="I866" s="11" t="str">
        <f>SUBSTITUTE(Таблица2[[#This Row],[Столбец9]], "від, ", "")</f>
        <v xml:space="preserve"> надання, , інформаційно-аналітичну, довідку</v>
      </c>
    </row>
    <row r="867" spans="1:9" ht="45" x14ac:dyDescent="0.25">
      <c r="A867" s="9" t="str">
        <f>SUBSTITUTE(Реестр!E876, " ", ", ")</f>
        <v>про, визначення, державних, інтересів</v>
      </c>
      <c r="B867" s="10" t="str">
        <f>SUBSTITUTE(Таблица2[[#This Row],[Столбец1]], "про, ", " ")</f>
        <v xml:space="preserve"> визначення, державних, інтересів</v>
      </c>
      <c r="C867" s="3" t="str">
        <f t="shared" si="41"/>
        <v xml:space="preserve"> визначення, державних, інтересів</v>
      </c>
      <c r="D867" s="3" t="str">
        <f t="shared" si="42"/>
        <v xml:space="preserve"> визначення, державних, інтересів</v>
      </c>
      <c r="E867" s="10" t="str">
        <f t="shared" si="43"/>
        <v xml:space="preserve"> визначення, державних, інтересів</v>
      </c>
      <c r="F867" s="10" t="str">
        <f>SUBSTITUTE(Таблица2[[#This Row],[Столбец5]], "до, ", "")</f>
        <v xml:space="preserve"> визначення, державних, інтересів</v>
      </c>
      <c r="G867" s="10" t="str">
        <f>SUBSTITUTE(Таблица2[[#This Row],[Столбец7]], "рік, ", "")</f>
        <v xml:space="preserve"> визначення, державних, інтересів</v>
      </c>
      <c r="H867" s="11" t="str">
        <f>SUBSTITUTE(Таблица2[[#This Row],[Ключові слова]], "за, ", "")</f>
        <v xml:space="preserve"> визначення, державних, інтересів</v>
      </c>
      <c r="I867" s="11" t="str">
        <f>SUBSTITUTE(Таблица2[[#This Row],[Столбец9]], "від, ", "")</f>
        <v xml:space="preserve"> визначення, державних, інтересів</v>
      </c>
    </row>
    <row r="868" spans="1:9" ht="30" x14ac:dyDescent="0.25">
      <c r="A868" s="9" t="str">
        <f>SUBSTITUTE(Реестр!E877, " ", ", ")</f>
        <v>про, проведення, наради</v>
      </c>
      <c r="B868" s="10" t="str">
        <f>SUBSTITUTE(Таблица2[[#This Row],[Столбец1]], "про, ", " ")</f>
        <v xml:space="preserve"> проведення, наради</v>
      </c>
      <c r="C868" s="3" t="str">
        <f t="shared" si="41"/>
        <v xml:space="preserve"> проведення, наради</v>
      </c>
      <c r="D868" s="3" t="str">
        <f t="shared" si="42"/>
        <v xml:space="preserve"> проведення, наради</v>
      </c>
      <c r="E868" s="10" t="str">
        <f t="shared" si="43"/>
        <v xml:space="preserve"> проведення, наради</v>
      </c>
      <c r="F868" s="10" t="str">
        <f>SUBSTITUTE(Таблица2[[#This Row],[Столбец5]], "до, ", "")</f>
        <v xml:space="preserve"> проведення, наради</v>
      </c>
      <c r="G868" s="10" t="str">
        <f>SUBSTITUTE(Таблица2[[#This Row],[Столбец7]], "рік, ", "")</f>
        <v xml:space="preserve"> проведення, наради</v>
      </c>
      <c r="H868" s="11" t="str">
        <f>SUBSTITUTE(Таблица2[[#This Row],[Ключові слова]], "за, ", "")</f>
        <v xml:space="preserve"> проведення, наради</v>
      </c>
      <c r="I868" s="11" t="str">
        <f>SUBSTITUTE(Таблица2[[#This Row],[Столбец9]], "від, ", "")</f>
        <v xml:space="preserve"> проведення, наради</v>
      </c>
    </row>
    <row r="869" spans="1:9" ht="45" x14ac:dyDescent="0.25">
      <c r="A869" s="9" t="str">
        <f>SUBSTITUTE(Реестр!E878, " ", ", ")</f>
        <v>про, визначення, державних, інтересів</v>
      </c>
      <c r="B869" s="10" t="str">
        <f>SUBSTITUTE(Таблица2[[#This Row],[Столбец1]], "про, ", " ")</f>
        <v xml:space="preserve"> визначення, державних, інтересів</v>
      </c>
      <c r="C869" s="3" t="str">
        <f t="shared" ref="C869:C932" si="44">SUBSTITUTE(B869, "щодо, ", "")</f>
        <v xml:space="preserve"> визначення, державних, інтересів</v>
      </c>
      <c r="D869" s="3" t="str">
        <f t="shared" ref="D869:D932" si="45">SUBSTITUTE(C869, "по, ", "")</f>
        <v xml:space="preserve"> визначення, державних, інтересів</v>
      </c>
      <c r="E869" s="10" t="str">
        <f t="shared" ref="E869:E932" si="46">SUBSTITUTE(D869, "та, ", "")</f>
        <v xml:space="preserve"> визначення, державних, інтересів</v>
      </c>
      <c r="F869" s="10" t="str">
        <f>SUBSTITUTE(Таблица2[[#This Row],[Столбец5]], "до, ", "")</f>
        <v xml:space="preserve"> визначення, державних, інтересів</v>
      </c>
      <c r="G869" s="10" t="str">
        <f>SUBSTITUTE(Таблица2[[#This Row],[Столбец7]], "рік, ", "")</f>
        <v xml:space="preserve"> визначення, державних, інтересів</v>
      </c>
      <c r="H869" s="11" t="str">
        <f>SUBSTITUTE(Таблица2[[#This Row],[Ключові слова]], "за, ", "")</f>
        <v xml:space="preserve"> визначення, державних, інтересів</v>
      </c>
      <c r="I869" s="11" t="str">
        <f>SUBSTITUTE(Таблица2[[#This Row],[Столбец9]], "від, ", "")</f>
        <v xml:space="preserve"> визначення, державних, інтересів</v>
      </c>
    </row>
    <row r="870" spans="1:9" ht="30" x14ac:dyDescent="0.25">
      <c r="A870" s="9" t="str">
        <f>SUBSTITUTE(Реестр!E879, " ", ", ")</f>
        <v>про, нормативно-правови, норми</v>
      </c>
      <c r="B870" s="10" t="str">
        <f>SUBSTITUTE(Таблица2[[#This Row],[Столбец1]], "про, ", " ")</f>
        <v xml:space="preserve"> нормативно-правови, норми</v>
      </c>
      <c r="C870" s="3" t="str">
        <f t="shared" si="44"/>
        <v xml:space="preserve"> нормативно-правови, норми</v>
      </c>
      <c r="D870" s="3" t="str">
        <f t="shared" si="45"/>
        <v xml:space="preserve"> нормативно-правови, норми</v>
      </c>
      <c r="E870" s="10" t="str">
        <f t="shared" si="46"/>
        <v xml:space="preserve"> нормативно-правови, норми</v>
      </c>
      <c r="F870" s="10" t="str">
        <f>SUBSTITUTE(Таблица2[[#This Row],[Столбец5]], "до, ", "")</f>
        <v xml:space="preserve"> нормативно-правови, норми</v>
      </c>
      <c r="G870" s="10" t="str">
        <f>SUBSTITUTE(Таблица2[[#This Row],[Столбец7]], "рік, ", "")</f>
        <v xml:space="preserve"> нормативно-правови, норми</v>
      </c>
      <c r="H870" s="11" t="str">
        <f>SUBSTITUTE(Таблица2[[#This Row],[Ключові слова]], "за, ", "")</f>
        <v xml:space="preserve"> нормативно-правови, норми</v>
      </c>
      <c r="I870" s="11" t="str">
        <f>SUBSTITUTE(Таблица2[[#This Row],[Столбец9]], "від, ", "")</f>
        <v xml:space="preserve"> нормативно-правови, норми</v>
      </c>
    </row>
    <row r="871" spans="1:9" ht="30" x14ac:dyDescent="0.25">
      <c r="A871" s="9" t="str">
        <f>SUBSTITUTE(Реестр!E880, " ", ", ")</f>
        <v>про, надання, інформації</v>
      </c>
      <c r="B871" s="10" t="str">
        <f>SUBSTITUTE(Таблица2[[#This Row],[Столбец1]], "про, ", " ")</f>
        <v xml:space="preserve"> надання, інформації</v>
      </c>
      <c r="C871" s="3" t="str">
        <f t="shared" si="44"/>
        <v xml:space="preserve"> надання, інформації</v>
      </c>
      <c r="D871" s="3" t="str">
        <f t="shared" si="45"/>
        <v xml:space="preserve"> надання, інформації</v>
      </c>
      <c r="E871" s="10" t="str">
        <f t="shared" si="46"/>
        <v xml:space="preserve"> надання, інформації</v>
      </c>
      <c r="F871" s="10" t="str">
        <f>SUBSTITUTE(Таблица2[[#This Row],[Столбец5]], "до, ", "")</f>
        <v xml:space="preserve"> надання, інформації</v>
      </c>
      <c r="G871" s="10" t="str">
        <f>SUBSTITUTE(Таблица2[[#This Row],[Столбец7]], "рік, ", "")</f>
        <v xml:space="preserve"> надання, інформації</v>
      </c>
      <c r="H871" s="11" t="str">
        <f>SUBSTITUTE(Таблица2[[#This Row],[Ключові слова]], "за, ", "")</f>
        <v xml:space="preserve"> надання, інформації</v>
      </c>
      <c r="I871" s="11" t="str">
        <f>SUBSTITUTE(Таблица2[[#This Row],[Столбец9]], "від, ", "")</f>
        <v xml:space="preserve"> надання, інформації</v>
      </c>
    </row>
    <row r="872" spans="1:9" ht="30" x14ac:dyDescent="0.25">
      <c r="A872" s="9" t="str">
        <f>SUBSTITUTE(Реестр!E881, " ", ", ")</f>
        <v>про, надання, пропозицій</v>
      </c>
      <c r="B872" s="10" t="str">
        <f>SUBSTITUTE(Таблица2[[#This Row],[Столбец1]], "про, ", " ")</f>
        <v xml:space="preserve"> надання, пропозицій</v>
      </c>
      <c r="C872" s="3" t="str">
        <f t="shared" si="44"/>
        <v xml:space="preserve"> надання, пропозицій</v>
      </c>
      <c r="D872" s="3" t="str">
        <f t="shared" si="45"/>
        <v xml:space="preserve"> надання, пропозицій</v>
      </c>
      <c r="E872" s="10" t="str">
        <f t="shared" si="46"/>
        <v xml:space="preserve"> надання, пропозицій</v>
      </c>
      <c r="F872" s="10" t="str">
        <f>SUBSTITUTE(Таблица2[[#This Row],[Столбец5]], "до, ", "")</f>
        <v xml:space="preserve"> надання, пропозицій</v>
      </c>
      <c r="G872" s="10" t="str">
        <f>SUBSTITUTE(Таблица2[[#This Row],[Столбец7]], "рік, ", "")</f>
        <v xml:space="preserve"> надання, пропозицій</v>
      </c>
      <c r="H872" s="11" t="str">
        <f>SUBSTITUTE(Таблица2[[#This Row],[Ключові слова]], "за, ", "")</f>
        <v xml:space="preserve"> надання, пропозицій</v>
      </c>
      <c r="I872" s="11" t="str">
        <f>SUBSTITUTE(Таблица2[[#This Row],[Столбец9]], "від, ", "")</f>
        <v xml:space="preserve"> надання, пропозицій</v>
      </c>
    </row>
    <row r="873" spans="1:9" ht="30" x14ac:dyDescent="0.25">
      <c r="A873" s="9" t="str">
        <f>SUBSTITUTE(Реестр!E882, " ", ", ")</f>
        <v>про, надання, показників</v>
      </c>
      <c r="B873" s="10" t="str">
        <f>SUBSTITUTE(Таблица2[[#This Row],[Столбец1]], "про, ", " ")</f>
        <v xml:space="preserve"> надання, показників</v>
      </c>
      <c r="C873" s="3" t="str">
        <f t="shared" si="44"/>
        <v xml:space="preserve"> надання, показників</v>
      </c>
      <c r="D873" s="3" t="str">
        <f t="shared" si="45"/>
        <v xml:space="preserve"> надання, показників</v>
      </c>
      <c r="E873" s="10" t="str">
        <f t="shared" si="46"/>
        <v xml:space="preserve"> надання, показників</v>
      </c>
      <c r="F873" s="10" t="str">
        <f>SUBSTITUTE(Таблица2[[#This Row],[Столбец5]], "до, ", "")</f>
        <v xml:space="preserve"> надання, показників</v>
      </c>
      <c r="G873" s="10" t="str">
        <f>SUBSTITUTE(Таблица2[[#This Row],[Столбец7]], "рік, ", "")</f>
        <v xml:space="preserve"> надання, показників</v>
      </c>
      <c r="H873" s="11" t="str">
        <f>SUBSTITUTE(Таблица2[[#This Row],[Ключові слова]], "за, ", "")</f>
        <v xml:space="preserve"> надання, показників</v>
      </c>
      <c r="I873" s="11" t="str">
        <f>SUBSTITUTE(Таблица2[[#This Row],[Столбец9]], "від, ", "")</f>
        <v xml:space="preserve"> надання, показників</v>
      </c>
    </row>
    <row r="874" spans="1:9" ht="30" x14ac:dyDescent="0.25">
      <c r="A874" s="9" t="str">
        <f>SUBSTITUTE(Реестр!E883, " ", ", ")</f>
        <v>про, Міжнародний, форум, м.Польша</v>
      </c>
      <c r="B874" s="10" t="str">
        <f>SUBSTITUTE(Таблица2[[#This Row],[Столбец1]], "про, ", " ")</f>
        <v xml:space="preserve"> Міжнародний, форум, м.Польша</v>
      </c>
      <c r="C874" s="3" t="str">
        <f t="shared" si="44"/>
        <v xml:space="preserve"> Міжнародний, форум, м.Польша</v>
      </c>
      <c r="D874" s="3" t="str">
        <f t="shared" si="45"/>
        <v xml:space="preserve"> Міжнародний, форум, м.Польша</v>
      </c>
      <c r="E874" s="10" t="str">
        <f t="shared" si="46"/>
        <v xml:space="preserve"> Міжнародний, форум, м.Польша</v>
      </c>
      <c r="F874" s="10" t="str">
        <f>SUBSTITUTE(Таблица2[[#This Row],[Столбец5]], "до, ", "")</f>
        <v xml:space="preserve"> Міжнародний, форум, м.Польша</v>
      </c>
      <c r="G874" s="10" t="str">
        <f>SUBSTITUTE(Таблица2[[#This Row],[Столбец7]], "рік, ", "")</f>
        <v xml:space="preserve"> Міжнародний, форум, м.Польша</v>
      </c>
      <c r="H874" s="11" t="str">
        <f>SUBSTITUTE(Таблица2[[#This Row],[Ключові слова]], "за, ", "")</f>
        <v xml:space="preserve"> Міжнародний, форум, м.Польша</v>
      </c>
      <c r="I874" s="11" t="str">
        <f>SUBSTITUTE(Таблица2[[#This Row],[Столбец9]], "від, ", "")</f>
        <v xml:space="preserve"> Міжнародний, форум, м.Польша</v>
      </c>
    </row>
    <row r="875" spans="1:9" ht="45" x14ac:dyDescent="0.25">
      <c r="A875" s="9" t="str">
        <f>SUBSTITUTE(Реестр!E884, " ", ", ")</f>
        <v>про, визначення, державних, інтересів</v>
      </c>
      <c r="B875" s="10" t="str">
        <f>SUBSTITUTE(Таблица2[[#This Row],[Столбец1]], "про, ", " ")</f>
        <v xml:space="preserve"> визначення, державних, інтересів</v>
      </c>
      <c r="C875" s="3" t="str">
        <f t="shared" si="44"/>
        <v xml:space="preserve"> визначення, державних, інтересів</v>
      </c>
      <c r="D875" s="3" t="str">
        <f t="shared" si="45"/>
        <v xml:space="preserve"> визначення, державних, інтересів</v>
      </c>
      <c r="E875" s="10" t="str">
        <f t="shared" si="46"/>
        <v xml:space="preserve"> визначення, державних, інтересів</v>
      </c>
      <c r="F875" s="10" t="str">
        <f>SUBSTITUTE(Таблица2[[#This Row],[Столбец5]], "до, ", "")</f>
        <v xml:space="preserve"> визначення, державних, інтересів</v>
      </c>
      <c r="G875" s="10" t="str">
        <f>SUBSTITUTE(Таблица2[[#This Row],[Столбец7]], "рік, ", "")</f>
        <v xml:space="preserve"> визначення, державних, інтересів</v>
      </c>
      <c r="H875" s="11" t="str">
        <f>SUBSTITUTE(Таблица2[[#This Row],[Ключові слова]], "за, ", "")</f>
        <v xml:space="preserve"> визначення, державних, інтересів</v>
      </c>
      <c r="I875" s="11" t="str">
        <f>SUBSTITUTE(Таблица2[[#This Row],[Столбец9]], "від, ", "")</f>
        <v xml:space="preserve"> визначення, державних, інтересів</v>
      </c>
    </row>
    <row r="876" spans="1:9" ht="30" x14ac:dyDescent="0.25">
      <c r="A876" s="9" t="str">
        <f>SUBSTITUTE(Реестр!E885, " ", ", ")</f>
        <v>про, надання, інформації</v>
      </c>
      <c r="B876" s="10" t="str">
        <f>SUBSTITUTE(Таблица2[[#This Row],[Столбец1]], "про, ", " ")</f>
        <v xml:space="preserve"> надання, інформації</v>
      </c>
      <c r="C876" s="3" t="str">
        <f t="shared" si="44"/>
        <v xml:space="preserve"> надання, інформації</v>
      </c>
      <c r="D876" s="3" t="str">
        <f t="shared" si="45"/>
        <v xml:space="preserve"> надання, інформації</v>
      </c>
      <c r="E876" s="10" t="str">
        <f t="shared" si="46"/>
        <v xml:space="preserve"> надання, інформації</v>
      </c>
      <c r="F876" s="10" t="str">
        <f>SUBSTITUTE(Таблица2[[#This Row],[Столбец5]], "до, ", "")</f>
        <v xml:space="preserve"> надання, інформації</v>
      </c>
      <c r="G876" s="10" t="str">
        <f>SUBSTITUTE(Таблица2[[#This Row],[Столбец7]], "рік, ", "")</f>
        <v xml:space="preserve"> надання, інформації</v>
      </c>
      <c r="H876" s="11" t="str">
        <f>SUBSTITUTE(Таблица2[[#This Row],[Ключові слова]], "за, ", "")</f>
        <v xml:space="preserve"> надання, інформації</v>
      </c>
      <c r="I876" s="11" t="str">
        <f>SUBSTITUTE(Таблица2[[#This Row],[Столбец9]], "від, ", "")</f>
        <v xml:space="preserve"> надання, інформації</v>
      </c>
    </row>
    <row r="877" spans="1:9" ht="60" x14ac:dyDescent="0.25">
      <c r="A877" s="9" t="str">
        <f>SUBSTITUTE(Реестр!E886, " ", ", ")</f>
        <v>про, нкадання, пропозицій, до, плану, засідань, колегії</v>
      </c>
      <c r="B877" s="10" t="str">
        <f>SUBSTITUTE(Таблица2[[#This Row],[Столбец1]], "про, ", " ")</f>
        <v xml:space="preserve"> нкадання, пропозицій, до, плану, засідань, колегії</v>
      </c>
      <c r="C877" s="3" t="str">
        <f t="shared" si="44"/>
        <v xml:space="preserve"> нкадання, пропозицій, до, плану, засідань, колегії</v>
      </c>
      <c r="D877" s="3" t="str">
        <f t="shared" si="45"/>
        <v xml:space="preserve"> нкадання, пропозицій, до, плану, засідань, колегії</v>
      </c>
      <c r="E877" s="10" t="str">
        <f t="shared" si="46"/>
        <v xml:space="preserve"> нкадання, пропозицій, до, плану, засідань, колегії</v>
      </c>
      <c r="F877" s="10" t="str">
        <f>SUBSTITUTE(Таблица2[[#This Row],[Столбец5]], "до, ", "")</f>
        <v xml:space="preserve"> нкадання, пропозицій, плану, засідань, колегії</v>
      </c>
      <c r="G877" s="10" t="str">
        <f>SUBSTITUTE(Таблица2[[#This Row],[Столбец7]], "рік, ", "")</f>
        <v xml:space="preserve"> нкадання, пропозицій, плану, засідань, колегії</v>
      </c>
      <c r="H877" s="11" t="str">
        <f>SUBSTITUTE(Таблица2[[#This Row],[Ключові слова]], "за, ", "")</f>
        <v xml:space="preserve"> нкадання, пропозицій, плану, засідань, колегії</v>
      </c>
      <c r="I877" s="11" t="str">
        <f>SUBSTITUTE(Таблица2[[#This Row],[Столбец9]], "від, ", "")</f>
        <v xml:space="preserve"> нкадання, пропозицій, плану, засідань, колегії</v>
      </c>
    </row>
    <row r="878" spans="1:9" x14ac:dyDescent="0.25">
      <c r="A878" s="9" t="str">
        <f>SUBSTITUTE(Реестр!E887, " ", ", ")</f>
        <v>про, кандидатів</v>
      </c>
      <c r="B878" s="10" t="str">
        <f>SUBSTITUTE(Таблица2[[#This Row],[Столбец1]], "про, ", " ")</f>
        <v xml:space="preserve"> кандидатів</v>
      </c>
      <c r="C878" s="3" t="str">
        <f t="shared" si="44"/>
        <v xml:space="preserve"> кандидатів</v>
      </c>
      <c r="D878" s="3" t="str">
        <f t="shared" si="45"/>
        <v xml:space="preserve"> кандидатів</v>
      </c>
      <c r="E878" s="10" t="str">
        <f t="shared" si="46"/>
        <v xml:space="preserve"> кандидатів</v>
      </c>
      <c r="F878" s="10" t="str">
        <f>SUBSTITUTE(Таблица2[[#This Row],[Столбец5]], "до, ", "")</f>
        <v xml:space="preserve"> кандидатів</v>
      </c>
      <c r="G878" s="10" t="str">
        <f>SUBSTITUTE(Таблица2[[#This Row],[Столбец7]], "рік, ", "")</f>
        <v xml:space="preserve"> кандидатів</v>
      </c>
      <c r="H878" s="11" t="str">
        <f>SUBSTITUTE(Таблица2[[#This Row],[Ключові слова]], "за, ", "")</f>
        <v xml:space="preserve"> кандидатів</v>
      </c>
      <c r="I878" s="11" t="str">
        <f>SUBSTITUTE(Таблица2[[#This Row],[Столбец9]], "від, ", "")</f>
        <v xml:space="preserve"> кандидатів</v>
      </c>
    </row>
    <row r="879" spans="1:9" x14ac:dyDescent="0.25">
      <c r="A879" s="9" t="str">
        <f>SUBSTITUTE(Реестр!E888, " ", ", ")</f>
        <v>про, чергування</v>
      </c>
      <c r="B879" s="10" t="str">
        <f>SUBSTITUTE(Таблица2[[#This Row],[Столбец1]], "про, ", " ")</f>
        <v xml:space="preserve"> чергування</v>
      </c>
      <c r="C879" s="3" t="str">
        <f t="shared" si="44"/>
        <v xml:space="preserve"> чергування</v>
      </c>
      <c r="D879" s="3" t="str">
        <f t="shared" si="45"/>
        <v xml:space="preserve"> чергування</v>
      </c>
      <c r="E879" s="10" t="str">
        <f t="shared" si="46"/>
        <v xml:space="preserve"> чергування</v>
      </c>
      <c r="F879" s="10" t="str">
        <f>SUBSTITUTE(Таблица2[[#This Row],[Столбец5]], "до, ", "")</f>
        <v xml:space="preserve"> чергування</v>
      </c>
      <c r="G879" s="10" t="str">
        <f>SUBSTITUTE(Таблица2[[#This Row],[Столбец7]], "рік, ", "")</f>
        <v xml:space="preserve"> чергування</v>
      </c>
      <c r="H879" s="11" t="str">
        <f>SUBSTITUTE(Таблица2[[#This Row],[Ключові слова]], "за, ", "")</f>
        <v xml:space="preserve"> чергування</v>
      </c>
      <c r="I879" s="11" t="str">
        <f>SUBSTITUTE(Таблица2[[#This Row],[Столбец9]], "від, ", "")</f>
        <v xml:space="preserve"> чергування</v>
      </c>
    </row>
    <row r="880" spans="1:9" ht="30" x14ac:dyDescent="0.25">
      <c r="A880" s="9" t="str">
        <f>SUBSTITUTE(Реестр!E889, " ", ", ")</f>
        <v>щодо, залучення, пільгових, кредитів</v>
      </c>
      <c r="B880" s="10" t="str">
        <f>SUBSTITUTE(Таблица2[[#This Row],[Столбец1]], "про, ", " ")</f>
        <v>щодо, залучення, пільгових, кредитів</v>
      </c>
      <c r="C880" s="3" t="str">
        <f t="shared" si="44"/>
        <v>залучення, пільгових, кредитів</v>
      </c>
      <c r="D880" s="3" t="str">
        <f t="shared" si="45"/>
        <v>залучення, пільгових, кредитів</v>
      </c>
      <c r="E880" s="10" t="str">
        <f t="shared" si="46"/>
        <v>залучення, пільгових, кредитів</v>
      </c>
      <c r="F880" s="10" t="str">
        <f>SUBSTITUTE(Таблица2[[#This Row],[Столбец5]], "до, ", "")</f>
        <v>залучення, пільгових, кредитів</v>
      </c>
      <c r="G880" s="10" t="str">
        <f>SUBSTITUTE(Таблица2[[#This Row],[Столбец7]], "рік, ", "")</f>
        <v>залучення, пільгових, кредитів</v>
      </c>
      <c r="H880" s="11" t="str">
        <f>SUBSTITUTE(Таблица2[[#This Row],[Ключові слова]], "за, ", "")</f>
        <v>залучення, пільгових, кредитів</v>
      </c>
      <c r="I880" s="11" t="str">
        <f>SUBSTITUTE(Таблица2[[#This Row],[Столбец9]], "від, ", "")</f>
        <v>залучення, пільгових, кредитів</v>
      </c>
    </row>
    <row r="881" spans="1:9" ht="30" x14ac:dyDescent="0.25">
      <c r="A881" s="9" t="str">
        <f>SUBSTITUTE(Реестр!E890, " ", ", ")</f>
        <v>щодо, фактичних, витрат, на, ВПР</v>
      </c>
      <c r="B881" s="10" t="str">
        <f>SUBSTITUTE(Таблица2[[#This Row],[Столбец1]], "про, ", " ")</f>
        <v>щодо, фактичних, витрат, на, ВПР</v>
      </c>
      <c r="C881" s="3" t="str">
        <f t="shared" si="44"/>
        <v>фактичних, витрат, на, ВПР</v>
      </c>
      <c r="D881" s="3" t="str">
        <f t="shared" si="45"/>
        <v>фактичних, витрат, на, ВПР</v>
      </c>
      <c r="E881" s="10" t="str">
        <f t="shared" si="46"/>
        <v>фактичних, витрат, на, ВПР</v>
      </c>
      <c r="F881" s="10" t="str">
        <f>SUBSTITUTE(Таблица2[[#This Row],[Столбец5]], "до, ", "")</f>
        <v>фактичних, витрат, на, ВПР</v>
      </c>
      <c r="G881" s="10" t="str">
        <f>SUBSTITUTE(Таблица2[[#This Row],[Столбец7]], "рік, ", "")</f>
        <v>фактичних, витрат, на, ВПР</v>
      </c>
      <c r="H881" s="11" t="str">
        <f>SUBSTITUTE(Таблица2[[#This Row],[Ключові слова]], "за, ", "")</f>
        <v>фактичних, витрат, на, ВПР</v>
      </c>
      <c r="I881" s="11" t="str">
        <f>SUBSTITUTE(Таблица2[[#This Row],[Столбец9]], "від, ", "")</f>
        <v>фактичних, витрат, на, ВПР</v>
      </c>
    </row>
    <row r="882" spans="1:9" ht="30" x14ac:dyDescent="0.25">
      <c r="A882" s="9" t="str">
        <f>SUBSTITUTE(Реестр!E891, " ", ", ")</f>
        <v>щодо, роботи, конкурсних, комісій</v>
      </c>
      <c r="B882" s="10" t="str">
        <f>SUBSTITUTE(Таблица2[[#This Row],[Столбец1]], "про, ", " ")</f>
        <v>щодо, роботи, конкурсних, комісій</v>
      </c>
      <c r="C882" s="3" t="str">
        <f t="shared" si="44"/>
        <v>роботи, конкурсних, комісій</v>
      </c>
      <c r="D882" s="3" t="str">
        <f t="shared" si="45"/>
        <v>роботи, конкурсних, комісій</v>
      </c>
      <c r="E882" s="10" t="str">
        <f t="shared" si="46"/>
        <v>роботи, конкурсних, комісій</v>
      </c>
      <c r="F882" s="10" t="str">
        <f>SUBSTITUTE(Таблица2[[#This Row],[Столбец5]], "до, ", "")</f>
        <v>роботи, конкурсних, комісій</v>
      </c>
      <c r="G882" s="10" t="str">
        <f>SUBSTITUTE(Таблица2[[#This Row],[Столбец7]], "рік, ", "")</f>
        <v>роботи, конкурсних, комісій</v>
      </c>
      <c r="H882" s="11" t="str">
        <f>SUBSTITUTE(Таблица2[[#This Row],[Ключові слова]], "за, ", "")</f>
        <v>роботи, конкурсних, комісій</v>
      </c>
      <c r="I882" s="11" t="str">
        <f>SUBSTITUTE(Таблица2[[#This Row],[Столбец9]], "від, ", "")</f>
        <v>роботи, конкурсних, комісій</v>
      </c>
    </row>
    <row r="883" spans="1:9" ht="30" x14ac:dyDescent="0.25">
      <c r="A883" s="9" t="str">
        <f>SUBSTITUTE(Реестр!E892, " ", ", ")</f>
        <v>про, проведення, семінар-наради</v>
      </c>
      <c r="B883" s="10" t="str">
        <f>SUBSTITUTE(Таблица2[[#This Row],[Столбец1]], "про, ", " ")</f>
        <v xml:space="preserve"> проведення, семінар-наради</v>
      </c>
      <c r="C883" s="3" t="str">
        <f t="shared" si="44"/>
        <v xml:space="preserve"> проведення, семінар-наради</v>
      </c>
      <c r="D883" s="3" t="str">
        <f t="shared" si="45"/>
        <v xml:space="preserve"> проведення, семінар-наради</v>
      </c>
      <c r="E883" s="10" t="str">
        <f t="shared" si="46"/>
        <v xml:space="preserve"> проведення, семінар-наради</v>
      </c>
      <c r="F883" s="10" t="str">
        <f>SUBSTITUTE(Таблица2[[#This Row],[Столбец5]], "до, ", "")</f>
        <v xml:space="preserve"> проведення, семінар-наради</v>
      </c>
      <c r="G883" s="10" t="str">
        <f>SUBSTITUTE(Таблица2[[#This Row],[Столбец7]], "рік, ", "")</f>
        <v xml:space="preserve"> проведення, семінар-наради</v>
      </c>
      <c r="H883" s="11" t="str">
        <f>SUBSTITUTE(Таблица2[[#This Row],[Ключові слова]], "за, ", "")</f>
        <v xml:space="preserve"> проведення, семінар-наради</v>
      </c>
      <c r="I883" s="11" t="str">
        <f>SUBSTITUTE(Таблица2[[#This Row],[Столбец9]], "від, ", "")</f>
        <v xml:space="preserve"> проведення, семінар-наради</v>
      </c>
    </row>
    <row r="884" spans="1:9" ht="30" x14ac:dyDescent="0.25">
      <c r="A884" s="9" t="str">
        <f>SUBSTITUTE(Реестр!E893, " ", ", ")</f>
        <v>про, проведення, семінар-наради</v>
      </c>
      <c r="B884" s="10" t="str">
        <f>SUBSTITUTE(Таблица2[[#This Row],[Столбец1]], "про, ", " ")</f>
        <v xml:space="preserve"> проведення, семінар-наради</v>
      </c>
      <c r="C884" s="3" t="str">
        <f t="shared" si="44"/>
        <v xml:space="preserve"> проведення, семінар-наради</v>
      </c>
      <c r="D884" s="3" t="str">
        <f t="shared" si="45"/>
        <v xml:space="preserve"> проведення, семінар-наради</v>
      </c>
      <c r="E884" s="10" t="str">
        <f t="shared" si="46"/>
        <v xml:space="preserve"> проведення, семінар-наради</v>
      </c>
      <c r="F884" s="10" t="str">
        <f>SUBSTITUTE(Таблица2[[#This Row],[Столбец5]], "до, ", "")</f>
        <v xml:space="preserve"> проведення, семінар-наради</v>
      </c>
      <c r="G884" s="10" t="str">
        <f>SUBSTITUTE(Таблица2[[#This Row],[Столбец7]], "рік, ", "")</f>
        <v xml:space="preserve"> проведення, семінар-наради</v>
      </c>
      <c r="H884" s="11" t="str">
        <f>SUBSTITUTE(Таблица2[[#This Row],[Ключові слова]], "за, ", "")</f>
        <v xml:space="preserve"> проведення, семінар-наради</v>
      </c>
      <c r="I884" s="11" t="str">
        <f>SUBSTITUTE(Таблица2[[#This Row],[Столбец9]], "від, ", "")</f>
        <v xml:space="preserve"> проведення, семінар-наради</v>
      </c>
    </row>
    <row r="885" spans="1:9" ht="30" x14ac:dyDescent="0.25">
      <c r="A885" s="9" t="str">
        <f>SUBSTITUTE(Реестр!E894, " ", ", ")</f>
        <v>про, фактичні, витрати, на, ВПР</v>
      </c>
      <c r="B885" s="10" t="str">
        <f>SUBSTITUTE(Таблица2[[#This Row],[Столбец1]], "про, ", " ")</f>
        <v xml:space="preserve"> фактичні, витрати, на, ВПР</v>
      </c>
      <c r="C885" s="3" t="str">
        <f t="shared" si="44"/>
        <v xml:space="preserve"> фактичні, витрати, на, ВПР</v>
      </c>
      <c r="D885" s="3" t="str">
        <f t="shared" si="45"/>
        <v xml:space="preserve"> фактичні, витрати, на, ВПР</v>
      </c>
      <c r="E885" s="10" t="str">
        <f t="shared" si="46"/>
        <v xml:space="preserve"> фактичні, витрати, на, ВПР</v>
      </c>
      <c r="F885" s="10" t="str">
        <f>SUBSTITUTE(Таблица2[[#This Row],[Столбец5]], "до, ", "")</f>
        <v xml:space="preserve"> фактичні, витрати, на, ВПР</v>
      </c>
      <c r="G885" s="10" t="str">
        <f>SUBSTITUTE(Таблица2[[#This Row],[Столбец7]], "рік, ", "")</f>
        <v xml:space="preserve"> фактичні, витрати, на, ВПР</v>
      </c>
      <c r="H885" s="11" t="str">
        <f>SUBSTITUTE(Таблица2[[#This Row],[Ключові слова]], "за, ", "")</f>
        <v xml:space="preserve"> фактичні, витрати, на, ВПР</v>
      </c>
      <c r="I885" s="11" t="str">
        <f>SUBSTITUTE(Таблица2[[#This Row],[Столбец9]], "від, ", "")</f>
        <v xml:space="preserve"> фактичні, витрати, на, ВПР</v>
      </c>
    </row>
    <row r="886" spans="1:9" ht="30" x14ac:dyDescent="0.25">
      <c r="A886" s="9" t="str">
        <f>SUBSTITUTE(Реестр!E895, " ", ", ")</f>
        <v>про, проведення, семінар-наради</v>
      </c>
      <c r="B886" s="10" t="str">
        <f>SUBSTITUTE(Таблица2[[#This Row],[Столбец1]], "про, ", " ")</f>
        <v xml:space="preserve"> проведення, семінар-наради</v>
      </c>
      <c r="C886" s="3" t="str">
        <f t="shared" si="44"/>
        <v xml:space="preserve"> проведення, семінар-наради</v>
      </c>
      <c r="D886" s="3" t="str">
        <f t="shared" si="45"/>
        <v xml:space="preserve"> проведення, семінар-наради</v>
      </c>
      <c r="E886" s="10" t="str">
        <f t="shared" si="46"/>
        <v xml:space="preserve"> проведення, семінар-наради</v>
      </c>
      <c r="F886" s="10" t="str">
        <f>SUBSTITUTE(Таблица2[[#This Row],[Столбец5]], "до, ", "")</f>
        <v xml:space="preserve"> проведення, семінар-наради</v>
      </c>
      <c r="G886" s="10" t="str">
        <f>SUBSTITUTE(Таблица2[[#This Row],[Столбец7]], "рік, ", "")</f>
        <v xml:space="preserve"> проведення, семінар-наради</v>
      </c>
      <c r="H886" s="11" t="str">
        <f>SUBSTITUTE(Таблица2[[#This Row],[Ключові слова]], "за, ", "")</f>
        <v xml:space="preserve"> проведення, семінар-наради</v>
      </c>
      <c r="I886" s="11" t="str">
        <f>SUBSTITUTE(Таблица2[[#This Row],[Столбец9]], "від, ", "")</f>
        <v xml:space="preserve"> проведення, семінар-наради</v>
      </c>
    </row>
    <row r="887" spans="1:9" x14ac:dyDescent="0.25">
      <c r="A887" s="9" t="str">
        <f>SUBSTITUTE(Реестр!E896, " ", ", ")</f>
        <v>відповідь, на, запит</v>
      </c>
      <c r="B887" s="10" t="str">
        <f>SUBSTITUTE(Таблица2[[#This Row],[Столбец1]], "про, ", " ")</f>
        <v>відповідь, на, запит</v>
      </c>
      <c r="C887" s="3" t="str">
        <f t="shared" si="44"/>
        <v>відповідь, на, запит</v>
      </c>
      <c r="D887" s="3" t="str">
        <f t="shared" si="45"/>
        <v>відповідь, на, запит</v>
      </c>
      <c r="E887" s="10" t="str">
        <f t="shared" si="46"/>
        <v>відповідь, на, запит</v>
      </c>
      <c r="F887" s="10" t="str">
        <f>SUBSTITUTE(Таблица2[[#This Row],[Столбец5]], "до, ", "")</f>
        <v>відповідь, на, запит</v>
      </c>
      <c r="G887" s="10" t="str">
        <f>SUBSTITUTE(Таблица2[[#This Row],[Столбец7]], "рік, ", "")</f>
        <v>відповідь, на, запит</v>
      </c>
      <c r="H887" s="11" t="str">
        <f>SUBSTITUTE(Таблица2[[#This Row],[Ключові слова]], "за, ", "")</f>
        <v>відповідь, на, запит</v>
      </c>
      <c r="I887" s="11" t="str">
        <f>SUBSTITUTE(Таблица2[[#This Row],[Столбец9]], "від, ", "")</f>
        <v>відповідь, на, запит</v>
      </c>
    </row>
    <row r="888" spans="1:9" ht="45" x14ac:dyDescent="0.25">
      <c r="A888" s="9" t="str">
        <f>SUBSTITUTE(Реестр!E897, " ", ", ")</f>
        <v>про, виділення, коштів, із, загального, фонду</v>
      </c>
      <c r="B888" s="10" t="str">
        <f>SUBSTITUTE(Таблица2[[#This Row],[Столбец1]], "про, ", " ")</f>
        <v xml:space="preserve"> виділення, коштів, із, загального, фонду</v>
      </c>
      <c r="C888" s="3" t="str">
        <f t="shared" si="44"/>
        <v xml:space="preserve"> виділення, коштів, із, загального, фонду</v>
      </c>
      <c r="D888" s="3" t="str">
        <f t="shared" si="45"/>
        <v xml:space="preserve"> виділення, коштів, із, загального, фонду</v>
      </c>
      <c r="E888" s="10" t="str">
        <f t="shared" si="46"/>
        <v xml:space="preserve"> виділення, коштів, із, загального, фонду</v>
      </c>
      <c r="F888" s="10" t="str">
        <f>SUBSTITUTE(Таблица2[[#This Row],[Столбец5]], "до, ", "")</f>
        <v xml:space="preserve"> виділення, коштів, із, загального, фонду</v>
      </c>
      <c r="G888" s="10" t="str">
        <f>SUBSTITUTE(Таблица2[[#This Row],[Столбец7]], "рік, ", "")</f>
        <v xml:space="preserve"> виділення, коштів, із, загального, фонду</v>
      </c>
      <c r="H888" s="11" t="str">
        <f>SUBSTITUTE(Таблица2[[#This Row],[Ключові слова]], "за, ", "")</f>
        <v xml:space="preserve"> виділення, коштів, із, загального, фонду</v>
      </c>
      <c r="I888" s="11" t="str">
        <f>SUBSTITUTE(Таблица2[[#This Row],[Столбец9]], "від, ", "")</f>
        <v xml:space="preserve"> виділення, коштів, із, загального, фонду</v>
      </c>
    </row>
    <row r="889" spans="1:9" ht="30" x14ac:dyDescent="0.25">
      <c r="A889" s="9" t="str">
        <f>SUBSTITUTE(Реестр!E898, " ", ", ")</f>
        <v>про, проведення, семінар-наради</v>
      </c>
      <c r="B889" s="10" t="str">
        <f>SUBSTITUTE(Таблица2[[#This Row],[Столбец1]], "про, ", " ")</f>
        <v xml:space="preserve"> проведення, семінар-наради</v>
      </c>
      <c r="C889" s="3" t="str">
        <f t="shared" si="44"/>
        <v xml:space="preserve"> проведення, семінар-наради</v>
      </c>
      <c r="D889" s="3" t="str">
        <f t="shared" si="45"/>
        <v xml:space="preserve"> проведення, семінар-наради</v>
      </c>
      <c r="E889" s="10" t="str">
        <f t="shared" si="46"/>
        <v xml:space="preserve"> проведення, семінар-наради</v>
      </c>
      <c r="F889" s="10" t="str">
        <f>SUBSTITUTE(Таблица2[[#This Row],[Столбец5]], "до, ", "")</f>
        <v xml:space="preserve"> проведення, семінар-наради</v>
      </c>
      <c r="G889" s="10" t="str">
        <f>SUBSTITUTE(Таблица2[[#This Row],[Столбец7]], "рік, ", "")</f>
        <v xml:space="preserve"> проведення, семінар-наради</v>
      </c>
      <c r="H889" s="11" t="str">
        <f>SUBSTITUTE(Таблица2[[#This Row],[Ключові слова]], "за, ", "")</f>
        <v xml:space="preserve"> проведення, семінар-наради</v>
      </c>
      <c r="I889" s="11" t="str">
        <f>SUBSTITUTE(Таблица2[[#This Row],[Столбец9]], "від, ", "")</f>
        <v xml:space="preserve"> проведення, семінар-наради</v>
      </c>
    </row>
    <row r="890" spans="1:9" ht="75" x14ac:dyDescent="0.25">
      <c r="A890" s="9" t="str">
        <f>SUBSTITUTE(Реестр!E899, " ", ", ")</f>
        <v>про, перерахування, коштів, із, загального, бюджету, обласного, фонду</v>
      </c>
      <c r="B890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90" s="3" t="str">
        <f t="shared" si="44"/>
        <v xml:space="preserve"> перерахування, коштів, із, загального, бюджету, обласного, фонду</v>
      </c>
      <c r="D890" s="3" t="str">
        <f t="shared" si="45"/>
        <v xml:space="preserve"> перерахування, коштів, із, загального, бюджету, обласного, фонду</v>
      </c>
      <c r="E890" s="10" t="str">
        <f t="shared" si="46"/>
        <v xml:space="preserve"> перерахування, коштів, із, загального, бюджету, обласного, фонду</v>
      </c>
      <c r="F890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90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90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90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91" spans="1:9" ht="30" x14ac:dyDescent="0.25">
      <c r="A891" s="9" t="str">
        <f>SUBSTITUTE(Реестр!E900, " ", ", ")</f>
        <v>про, надання, місячної, звітності</v>
      </c>
      <c r="B891" s="10" t="str">
        <f>SUBSTITUTE(Таблица2[[#This Row],[Столбец1]], "про, ", " ")</f>
        <v xml:space="preserve"> надання, місячної, звітності</v>
      </c>
      <c r="C891" s="3" t="str">
        <f t="shared" si="44"/>
        <v xml:space="preserve"> надання, місячної, звітності</v>
      </c>
      <c r="D891" s="3" t="str">
        <f t="shared" si="45"/>
        <v xml:space="preserve"> надання, місячної, звітності</v>
      </c>
      <c r="E891" s="10" t="str">
        <f t="shared" si="46"/>
        <v xml:space="preserve"> надання, місячної, звітності</v>
      </c>
      <c r="F891" s="10" t="str">
        <f>SUBSTITUTE(Таблица2[[#This Row],[Столбец5]], "до, ", "")</f>
        <v xml:space="preserve"> надання, місячної, звітності</v>
      </c>
      <c r="G891" s="10" t="str">
        <f>SUBSTITUTE(Таблица2[[#This Row],[Столбец7]], "рік, ", "")</f>
        <v xml:space="preserve"> надання, місячної, звітності</v>
      </c>
      <c r="H891" s="11" t="str">
        <f>SUBSTITUTE(Таблица2[[#This Row],[Ключові слова]], "за, ", "")</f>
        <v xml:space="preserve"> надання, місячної, звітності</v>
      </c>
      <c r="I891" s="11" t="str">
        <f>SUBSTITUTE(Таблица2[[#This Row],[Столбец9]], "від, ", "")</f>
        <v xml:space="preserve"> надання, місячної, звітності</v>
      </c>
    </row>
    <row r="892" spans="1:9" ht="30" x14ac:dyDescent="0.25">
      <c r="A892" s="9" t="str">
        <f>SUBSTITUTE(Реестр!E901, " ", ", ")</f>
        <v>про, проведення, семінар-наради</v>
      </c>
      <c r="B892" s="10" t="str">
        <f>SUBSTITUTE(Таблица2[[#This Row],[Столбец1]], "про, ", " ")</f>
        <v xml:space="preserve"> проведення, семінар-наради</v>
      </c>
      <c r="C892" s="3" t="str">
        <f t="shared" si="44"/>
        <v xml:space="preserve"> проведення, семінар-наради</v>
      </c>
      <c r="D892" s="3" t="str">
        <f t="shared" si="45"/>
        <v xml:space="preserve"> проведення, семінар-наради</v>
      </c>
      <c r="E892" s="10" t="str">
        <f t="shared" si="46"/>
        <v xml:space="preserve"> проведення, семінар-наради</v>
      </c>
      <c r="F892" s="10" t="str">
        <f>SUBSTITUTE(Таблица2[[#This Row],[Столбец5]], "до, ", "")</f>
        <v xml:space="preserve"> проведення, семінар-наради</v>
      </c>
      <c r="G892" s="10" t="str">
        <f>SUBSTITUTE(Таблица2[[#This Row],[Столбец7]], "рік, ", "")</f>
        <v xml:space="preserve"> проведення, семінар-наради</v>
      </c>
      <c r="H892" s="11" t="str">
        <f>SUBSTITUTE(Таблица2[[#This Row],[Ключові слова]], "за, ", "")</f>
        <v xml:space="preserve"> проведення, семінар-наради</v>
      </c>
      <c r="I892" s="11" t="str">
        <f>SUBSTITUTE(Таблица2[[#This Row],[Столбец9]], "від, ", "")</f>
        <v xml:space="preserve"> проведення, семінар-наради</v>
      </c>
    </row>
    <row r="893" spans="1:9" ht="30" x14ac:dyDescent="0.25">
      <c r="A893" s="9" t="str">
        <f>SUBSTITUTE(Реестр!E902, " ", ", ")</f>
        <v>про, проведення, семінар-наради</v>
      </c>
      <c r="B893" s="10" t="str">
        <f>SUBSTITUTE(Таблица2[[#This Row],[Столбец1]], "про, ", " ")</f>
        <v xml:space="preserve"> проведення, семінар-наради</v>
      </c>
      <c r="C893" s="3" t="str">
        <f t="shared" si="44"/>
        <v xml:space="preserve"> проведення, семінар-наради</v>
      </c>
      <c r="D893" s="3" t="str">
        <f t="shared" si="45"/>
        <v xml:space="preserve"> проведення, семінар-наради</v>
      </c>
      <c r="E893" s="10" t="str">
        <f t="shared" si="46"/>
        <v xml:space="preserve"> проведення, семінар-наради</v>
      </c>
      <c r="F893" s="10" t="str">
        <f>SUBSTITUTE(Таблица2[[#This Row],[Столбец5]], "до, ", "")</f>
        <v xml:space="preserve"> проведення, семінар-наради</v>
      </c>
      <c r="G893" s="10" t="str">
        <f>SUBSTITUTE(Таблица2[[#This Row],[Столбец7]], "рік, ", "")</f>
        <v xml:space="preserve"> проведення, семінар-наради</v>
      </c>
      <c r="H893" s="11" t="str">
        <f>SUBSTITUTE(Таблица2[[#This Row],[Ключові слова]], "за, ", "")</f>
        <v xml:space="preserve"> проведення, семінар-наради</v>
      </c>
      <c r="I893" s="11" t="str">
        <f>SUBSTITUTE(Таблица2[[#This Row],[Столбец9]], "від, ", "")</f>
        <v xml:space="preserve"> проведення, семінар-наради</v>
      </c>
    </row>
    <row r="894" spans="1:9" ht="30" x14ac:dyDescent="0.25">
      <c r="A894" s="9" t="str">
        <f>SUBSTITUTE(Реестр!E903, " ", ", ")</f>
        <v xml:space="preserve">Про, виконання, протокола, №1, </v>
      </c>
      <c r="B894" s="10" t="str">
        <f>SUBSTITUTE(Таблица2[[#This Row],[Столбец1]], "про, ", " ")</f>
        <v xml:space="preserve">Про, виконання, протокола, №1, </v>
      </c>
      <c r="C894" s="3" t="str">
        <f t="shared" si="44"/>
        <v xml:space="preserve">Про, виконання, протокола, №1, </v>
      </c>
      <c r="D894" s="3" t="str">
        <f t="shared" si="45"/>
        <v xml:space="preserve">Про, виконання, протокола, №1, </v>
      </c>
      <c r="E894" s="10" t="str">
        <f t="shared" si="46"/>
        <v xml:space="preserve">Про, виконання, протокола, №1, </v>
      </c>
      <c r="F894" s="10" t="str">
        <f>SUBSTITUTE(Таблица2[[#This Row],[Столбец5]], "до, ", "")</f>
        <v xml:space="preserve">Про, виконання, протокола, №1, </v>
      </c>
      <c r="G894" s="10" t="str">
        <f>SUBSTITUTE(Таблица2[[#This Row],[Столбец7]], "рік, ", "")</f>
        <v xml:space="preserve">Про, виконання, протокола, №1, </v>
      </c>
      <c r="H894" s="11" t="str">
        <f>SUBSTITUTE(Таблица2[[#This Row],[Ключові слова]], "за, ", "")</f>
        <v xml:space="preserve">Про, виконання, протокола, №1, </v>
      </c>
      <c r="I894" s="11" t="str">
        <f>SUBSTITUTE(Таблица2[[#This Row],[Столбец9]], "від, ", "")</f>
        <v xml:space="preserve">Про, виконання, протокола, №1, </v>
      </c>
    </row>
    <row r="895" spans="1:9" ht="30" x14ac:dyDescent="0.25">
      <c r="A895" s="9" t="str">
        <f>SUBSTITUTE(Реестр!E904, " ", ", ")</f>
        <v>про, надання, копії, документів</v>
      </c>
      <c r="B895" s="10" t="str">
        <f>SUBSTITUTE(Таблица2[[#This Row],[Столбец1]], "про, ", " ")</f>
        <v xml:space="preserve"> надання, копії, документів</v>
      </c>
      <c r="C895" s="3" t="str">
        <f t="shared" si="44"/>
        <v xml:space="preserve"> надання, копії, документів</v>
      </c>
      <c r="D895" s="3" t="str">
        <f t="shared" si="45"/>
        <v xml:space="preserve"> надання, копії, документів</v>
      </c>
      <c r="E895" s="10" t="str">
        <f t="shared" si="46"/>
        <v xml:space="preserve"> надання, копії, документів</v>
      </c>
      <c r="F895" s="10" t="str">
        <f>SUBSTITUTE(Таблица2[[#This Row],[Столбец5]], "до, ", "")</f>
        <v xml:space="preserve"> надання, копії, документів</v>
      </c>
      <c r="G895" s="10" t="str">
        <f>SUBSTITUTE(Таблица2[[#This Row],[Столбец7]], "рік, ", "")</f>
        <v xml:space="preserve"> надання, копії, документів</v>
      </c>
      <c r="H895" s="11" t="str">
        <f>SUBSTITUTE(Таблица2[[#This Row],[Ключові слова]], "за, ", "")</f>
        <v xml:space="preserve"> надання, копії, документів</v>
      </c>
      <c r="I895" s="11" t="str">
        <f>SUBSTITUTE(Таблица2[[#This Row],[Столбец9]], "від, ", "")</f>
        <v xml:space="preserve"> надання, копії, документів</v>
      </c>
    </row>
    <row r="896" spans="1:9" ht="30" x14ac:dyDescent="0.25">
      <c r="A896" s="9" t="str">
        <f>SUBSTITUTE(Реестр!E905, " ", ", ")</f>
        <v>про, надання, інформацію</v>
      </c>
      <c r="B896" s="10" t="str">
        <f>SUBSTITUTE(Таблица2[[#This Row],[Столбец1]], "про, ", " ")</f>
        <v xml:space="preserve"> надання, інформацію</v>
      </c>
      <c r="C896" s="3" t="str">
        <f t="shared" si="44"/>
        <v xml:space="preserve"> надання, інформацію</v>
      </c>
      <c r="D896" s="3" t="str">
        <f t="shared" si="45"/>
        <v xml:space="preserve"> надання, інформацію</v>
      </c>
      <c r="E896" s="10" t="str">
        <f t="shared" si="46"/>
        <v xml:space="preserve"> надання, інформацію</v>
      </c>
      <c r="F896" s="10" t="str">
        <f>SUBSTITUTE(Таблица2[[#This Row],[Столбец5]], "до, ", "")</f>
        <v xml:space="preserve"> надання, інформацію</v>
      </c>
      <c r="G896" s="10" t="str">
        <f>SUBSTITUTE(Таблица2[[#This Row],[Столбец7]], "рік, ", "")</f>
        <v xml:space="preserve"> надання, інформацію</v>
      </c>
      <c r="H896" s="11" t="str">
        <f>SUBSTITUTE(Таблица2[[#This Row],[Ключові слова]], "за, ", "")</f>
        <v xml:space="preserve"> надання, інформацію</v>
      </c>
      <c r="I896" s="11" t="str">
        <f>SUBSTITUTE(Таблица2[[#This Row],[Столбец9]], "від, ", "")</f>
        <v xml:space="preserve"> надання, інформацію</v>
      </c>
    </row>
    <row r="897" spans="1:9" ht="75" x14ac:dyDescent="0.25">
      <c r="A897" s="9" t="str">
        <f>SUBSTITUTE(Реестр!E906, " ", ", ")</f>
        <v>про, надання, заявку, щодо, додаткової, потреби, , в, компенсаційних, коштах</v>
      </c>
      <c r="B897" s="10" t="str">
        <f>SUBSTITUTE(Таблица2[[#This Row],[Столбец1]], "про, ", " ")</f>
        <v xml:space="preserve"> надання, заявку, щодо, додаткової, потреби, , в, компенсаційних, коштах</v>
      </c>
      <c r="C897" s="3" t="str">
        <f t="shared" si="44"/>
        <v xml:space="preserve"> надання, заявку, додаткової, потреби, , в, компенсаційних, коштах</v>
      </c>
      <c r="D897" s="3" t="str">
        <f t="shared" si="45"/>
        <v xml:space="preserve"> надання, заявку, додаткової, потреби, , в, компенсаційних, коштах</v>
      </c>
      <c r="E897" s="10" t="str">
        <f t="shared" si="46"/>
        <v xml:space="preserve"> надання, заявку, додаткової, потреби, , в, компенсаційних, коштах</v>
      </c>
      <c r="F897" s="10" t="str">
        <f>SUBSTITUTE(Таблица2[[#This Row],[Столбец5]], "до, ", "")</f>
        <v xml:space="preserve"> надання, заявку, додаткової, потреби, , в, компенсаційних, коштах</v>
      </c>
      <c r="G897" s="10" t="str">
        <f>SUBSTITUTE(Таблица2[[#This Row],[Столбец7]], "рік, ", "")</f>
        <v xml:space="preserve"> надання, заявку, додаткової, потреби, , в, компенсаційних, коштах</v>
      </c>
      <c r="H897" s="11" t="str">
        <f>SUBSTITUTE(Таблица2[[#This Row],[Ключові слова]], "за, ", "")</f>
        <v xml:space="preserve"> надання, заявку, додаткової, потреби, , в, компенсаційних, коштах</v>
      </c>
      <c r="I897" s="11" t="str">
        <f>SUBSTITUTE(Таблица2[[#This Row],[Столбец9]], "від, ", "")</f>
        <v xml:space="preserve"> надання, заявку, додаткової, потреби, , в, компенсаційних, коштах</v>
      </c>
    </row>
    <row r="898" spans="1:9" ht="30" x14ac:dyDescent="0.25">
      <c r="A898" s="9" t="str">
        <f>SUBSTITUTE(Реестр!E907, " ", ", ")</f>
        <v>про, проведення, наради</v>
      </c>
      <c r="B898" s="10" t="str">
        <f>SUBSTITUTE(Таблица2[[#This Row],[Столбец1]], "про, ", " ")</f>
        <v xml:space="preserve"> проведення, наради</v>
      </c>
      <c r="C898" s="3" t="str">
        <f t="shared" si="44"/>
        <v xml:space="preserve"> проведення, наради</v>
      </c>
      <c r="D898" s="3" t="str">
        <f t="shared" si="45"/>
        <v xml:space="preserve"> проведення, наради</v>
      </c>
      <c r="E898" s="10" t="str">
        <f t="shared" si="46"/>
        <v xml:space="preserve"> проведення, наради</v>
      </c>
      <c r="F898" s="10" t="str">
        <f>SUBSTITUTE(Таблица2[[#This Row],[Столбец5]], "до, ", "")</f>
        <v xml:space="preserve"> проведення, наради</v>
      </c>
      <c r="G898" s="10" t="str">
        <f>SUBSTITUTE(Таблица2[[#This Row],[Столбец7]], "рік, ", "")</f>
        <v xml:space="preserve"> проведення, наради</v>
      </c>
      <c r="H898" s="11" t="str">
        <f>SUBSTITUTE(Таблица2[[#This Row],[Ключові слова]], "за, ", "")</f>
        <v xml:space="preserve"> проведення, наради</v>
      </c>
      <c r="I898" s="11" t="str">
        <f>SUBSTITUTE(Таблица2[[#This Row],[Столбец9]], "від, ", "")</f>
        <v xml:space="preserve"> проведення, наради</v>
      </c>
    </row>
    <row r="899" spans="1:9" ht="30" x14ac:dyDescent="0.25">
      <c r="A899" s="9" t="str">
        <f>SUBSTITUTE(Реестр!E908, " ", ", ")</f>
        <v>про, проведення, -наради</v>
      </c>
      <c r="B899" s="10" t="str">
        <f>SUBSTITUTE(Таблица2[[#This Row],[Столбец1]], "про, ", " ")</f>
        <v xml:space="preserve"> проведення, -наради</v>
      </c>
      <c r="C899" s="3" t="str">
        <f t="shared" si="44"/>
        <v xml:space="preserve"> проведення, -наради</v>
      </c>
      <c r="D899" s="3" t="str">
        <f t="shared" si="45"/>
        <v xml:space="preserve"> проведення, -наради</v>
      </c>
      <c r="E899" s="10" t="str">
        <f t="shared" si="46"/>
        <v xml:space="preserve"> проведення, -наради</v>
      </c>
      <c r="F899" s="10" t="str">
        <f>SUBSTITUTE(Таблица2[[#This Row],[Столбец5]], "до, ", "")</f>
        <v xml:space="preserve"> проведення, -наради</v>
      </c>
      <c r="G899" s="10" t="str">
        <f>SUBSTITUTE(Таблица2[[#This Row],[Столбец7]], "рік, ", "")</f>
        <v xml:space="preserve"> проведення, -наради</v>
      </c>
      <c r="H899" s="11" t="str">
        <f>SUBSTITUTE(Таблица2[[#This Row],[Ключові слова]], "за, ", "")</f>
        <v xml:space="preserve"> проведення, -наради</v>
      </c>
      <c r="I899" s="11" t="str">
        <f>SUBSTITUTE(Таблица2[[#This Row],[Столбец9]], "від, ", "")</f>
        <v xml:space="preserve"> проведення, -наради</v>
      </c>
    </row>
    <row r="900" spans="1:9" ht="30" x14ac:dyDescent="0.25">
      <c r="A900" s="9" t="str">
        <f>SUBSTITUTE(Реестр!E909, " ", ", ")</f>
        <v>про, проведення, -наради</v>
      </c>
      <c r="B900" s="10" t="str">
        <f>SUBSTITUTE(Таблица2[[#This Row],[Столбец1]], "про, ", " ")</f>
        <v xml:space="preserve"> проведення, -наради</v>
      </c>
      <c r="C900" s="3" t="str">
        <f t="shared" si="44"/>
        <v xml:space="preserve"> проведення, -наради</v>
      </c>
      <c r="D900" s="3" t="str">
        <f t="shared" si="45"/>
        <v xml:space="preserve"> проведення, -наради</v>
      </c>
      <c r="E900" s="10" t="str">
        <f t="shared" si="46"/>
        <v xml:space="preserve"> проведення, -наради</v>
      </c>
      <c r="F900" s="10" t="str">
        <f>SUBSTITUTE(Таблица2[[#This Row],[Столбец5]], "до, ", "")</f>
        <v xml:space="preserve"> проведення, -наради</v>
      </c>
      <c r="G900" s="10" t="str">
        <f>SUBSTITUTE(Таблица2[[#This Row],[Столбец7]], "рік, ", "")</f>
        <v xml:space="preserve"> проведення, -наради</v>
      </c>
      <c r="H900" s="11" t="str">
        <f>SUBSTITUTE(Таблица2[[#This Row],[Ключові слова]], "за, ", "")</f>
        <v xml:space="preserve"> проведення, -наради</v>
      </c>
      <c r="I900" s="11" t="str">
        <f>SUBSTITUTE(Таблица2[[#This Row],[Столбец9]], "від, ", "")</f>
        <v xml:space="preserve"> проведення, -наради</v>
      </c>
    </row>
    <row r="901" spans="1:9" ht="30" x14ac:dyDescent="0.25">
      <c r="A901" s="9" t="str">
        <f>SUBSTITUTE(Реестр!E910, " ", ", ")</f>
        <v>про, проведення, -наради</v>
      </c>
      <c r="B901" s="10" t="str">
        <f>SUBSTITUTE(Таблица2[[#This Row],[Столбец1]], "про, ", " ")</f>
        <v xml:space="preserve"> проведення, -наради</v>
      </c>
      <c r="C901" s="3" t="str">
        <f t="shared" si="44"/>
        <v xml:space="preserve"> проведення, -наради</v>
      </c>
      <c r="D901" s="3" t="str">
        <f t="shared" si="45"/>
        <v xml:space="preserve"> проведення, -наради</v>
      </c>
      <c r="E901" s="10" t="str">
        <f t="shared" si="46"/>
        <v xml:space="preserve"> проведення, -наради</v>
      </c>
      <c r="F901" s="10" t="str">
        <f>SUBSTITUTE(Таблица2[[#This Row],[Столбец5]], "до, ", "")</f>
        <v xml:space="preserve"> проведення, -наради</v>
      </c>
      <c r="G901" s="10" t="str">
        <f>SUBSTITUTE(Таблица2[[#This Row],[Столбец7]], "рік, ", "")</f>
        <v xml:space="preserve"> проведення, -наради</v>
      </c>
      <c r="H901" s="11" t="str">
        <f>SUBSTITUTE(Таблица2[[#This Row],[Ключові слова]], "за, ", "")</f>
        <v xml:space="preserve"> проведення, -наради</v>
      </c>
      <c r="I901" s="11" t="str">
        <f>SUBSTITUTE(Таблица2[[#This Row],[Столбец9]], "від, ", "")</f>
        <v xml:space="preserve"> проведення, -наради</v>
      </c>
    </row>
    <row r="902" spans="1:9" ht="30" x14ac:dyDescent="0.25">
      <c r="A902" s="9" t="str">
        <f>SUBSTITUTE(Реестр!E911, " ", ", ")</f>
        <v>про, проведення, -наради</v>
      </c>
      <c r="B902" s="10" t="str">
        <f>SUBSTITUTE(Таблица2[[#This Row],[Столбец1]], "про, ", " ")</f>
        <v xml:space="preserve"> проведення, -наради</v>
      </c>
      <c r="C902" s="3" t="str">
        <f t="shared" si="44"/>
        <v xml:space="preserve"> проведення, -наради</v>
      </c>
      <c r="D902" s="3" t="str">
        <f t="shared" si="45"/>
        <v xml:space="preserve"> проведення, -наради</v>
      </c>
      <c r="E902" s="10" t="str">
        <f t="shared" si="46"/>
        <v xml:space="preserve"> проведення, -наради</v>
      </c>
      <c r="F902" s="10" t="str">
        <f>SUBSTITUTE(Таблица2[[#This Row],[Столбец5]], "до, ", "")</f>
        <v xml:space="preserve"> проведення, -наради</v>
      </c>
      <c r="G902" s="10" t="str">
        <f>SUBSTITUTE(Таблица2[[#This Row],[Столбец7]], "рік, ", "")</f>
        <v xml:space="preserve"> проведення, -наради</v>
      </c>
      <c r="H902" s="11" t="str">
        <f>SUBSTITUTE(Таблица2[[#This Row],[Ключові слова]], "за, ", "")</f>
        <v xml:space="preserve"> проведення, -наради</v>
      </c>
      <c r="I902" s="11" t="str">
        <f>SUBSTITUTE(Таблица2[[#This Row],[Столбец9]], "від, ", "")</f>
        <v xml:space="preserve"> проведення, -наради</v>
      </c>
    </row>
    <row r="903" spans="1:9" ht="30" x14ac:dyDescent="0.25">
      <c r="A903" s="9" t="str">
        <f>SUBSTITUTE(Реестр!E912, " ", ", ")</f>
        <v>про, резонансні, події</v>
      </c>
      <c r="B903" s="10" t="str">
        <f>SUBSTITUTE(Таблица2[[#This Row],[Столбец1]], "про, ", " ")</f>
        <v xml:space="preserve"> резонансні, події</v>
      </c>
      <c r="C903" s="3" t="str">
        <f t="shared" si="44"/>
        <v xml:space="preserve"> резонансні, події</v>
      </c>
      <c r="D903" s="3" t="str">
        <f t="shared" si="45"/>
        <v xml:space="preserve"> резонансні, події</v>
      </c>
      <c r="E903" s="10" t="str">
        <f t="shared" si="46"/>
        <v xml:space="preserve"> резонансні, події</v>
      </c>
      <c r="F903" s="10" t="str">
        <f>SUBSTITUTE(Таблица2[[#This Row],[Столбец5]], "до, ", "")</f>
        <v xml:space="preserve"> резонансні, події</v>
      </c>
      <c r="G903" s="10" t="str">
        <f>SUBSTITUTE(Таблица2[[#This Row],[Столбец7]], "рік, ", "")</f>
        <v xml:space="preserve"> резонансні, події</v>
      </c>
      <c r="H903" s="11" t="str">
        <f>SUBSTITUTE(Таблица2[[#This Row],[Ключові слова]], "за, ", "")</f>
        <v xml:space="preserve"> резонансні, події</v>
      </c>
      <c r="I903" s="11" t="str">
        <f>SUBSTITUTE(Таблица2[[#This Row],[Столбец9]], "від, ", "")</f>
        <v xml:space="preserve"> резонансні, події</v>
      </c>
    </row>
    <row r="904" spans="1:9" ht="30" x14ac:dyDescent="0.25">
      <c r="A904" s="9" t="str">
        <f>SUBSTITUTE(Реестр!E913, " ", ", ")</f>
        <v>подяка, за, участь, у, виставці, "Агро-2019"</v>
      </c>
      <c r="B904" s="10" t="str">
        <f>SUBSTITUTE(Таблица2[[#This Row],[Столбец1]], "про, ", " ")</f>
        <v>подяка, за, участь, у, виставці, "Агро-2019"</v>
      </c>
      <c r="C904" s="3" t="str">
        <f t="shared" si="44"/>
        <v>подяка, за, участь, у, виставці, "Агро-2019"</v>
      </c>
      <c r="D904" s="3" t="str">
        <f t="shared" si="45"/>
        <v>подяка, за, участь, у, виставці, "Агро-2019"</v>
      </c>
      <c r="E904" s="10" t="str">
        <f t="shared" si="46"/>
        <v>подяка, за, участь, у, виставці, "Агро-2019"</v>
      </c>
      <c r="F904" s="10" t="str">
        <f>SUBSTITUTE(Таблица2[[#This Row],[Столбец5]], "до, ", "")</f>
        <v>подяка, за, участь, у, виставці, "Агро-2019"</v>
      </c>
      <c r="G904" s="10" t="str">
        <f>SUBSTITUTE(Таблица2[[#This Row],[Столбец7]], "рік, ", "")</f>
        <v>подяка, за, участь, у, виставці, "Агро-2019"</v>
      </c>
      <c r="H904" s="11" t="str">
        <f>SUBSTITUTE(Таблица2[[#This Row],[Ключові слова]], "за, ", "")</f>
        <v>подяка, участь, у, виставці, "Агро-2019"</v>
      </c>
      <c r="I904" s="11" t="str">
        <f>SUBSTITUTE(Таблица2[[#This Row],[Столбец9]], "від, ", "")</f>
        <v>подяка, участь, у, виставці, "Агро-2019"</v>
      </c>
    </row>
    <row r="905" spans="1:9" ht="30" x14ac:dyDescent="0.25">
      <c r="A905" s="9" t="str">
        <f>SUBSTITUTE(Реестр!E914, " ", ", ")</f>
        <v>подяка, за, участь, у, виставці, "Агро-2019"</v>
      </c>
      <c r="B905" s="10" t="str">
        <f>SUBSTITUTE(Таблица2[[#This Row],[Столбец1]], "про, ", " ")</f>
        <v>подяка, за, участь, у, виставці, "Агро-2019"</v>
      </c>
      <c r="C905" s="3" t="str">
        <f t="shared" si="44"/>
        <v>подяка, за, участь, у, виставці, "Агро-2019"</v>
      </c>
      <c r="D905" s="3" t="str">
        <f t="shared" si="45"/>
        <v>подяка, за, участь, у, виставці, "Агро-2019"</v>
      </c>
      <c r="E905" s="10" t="str">
        <f t="shared" si="46"/>
        <v>подяка, за, участь, у, виставці, "Агро-2019"</v>
      </c>
      <c r="F905" s="10" t="str">
        <f>SUBSTITUTE(Таблица2[[#This Row],[Столбец5]], "до, ", "")</f>
        <v>подяка, за, участь, у, виставці, "Агро-2019"</v>
      </c>
      <c r="G905" s="10" t="str">
        <f>SUBSTITUTE(Таблица2[[#This Row],[Столбец7]], "рік, ", "")</f>
        <v>подяка, за, участь, у, виставці, "Агро-2019"</v>
      </c>
      <c r="H905" s="11" t="str">
        <f>SUBSTITUTE(Таблица2[[#This Row],[Ключові слова]], "за, ", "")</f>
        <v>подяка, участь, у, виставці, "Агро-2019"</v>
      </c>
      <c r="I905" s="11" t="str">
        <f>SUBSTITUTE(Таблица2[[#This Row],[Столбец9]], "від, ", "")</f>
        <v>подяка, участь, у, виставці, "Агро-2019"</v>
      </c>
    </row>
    <row r="906" spans="1:9" ht="30" x14ac:dyDescent="0.25">
      <c r="A906" s="9" t="str">
        <f>SUBSTITUTE(Реестр!E915, " ", ", ")</f>
        <v>подяка, за, участь, у, виставці, "Агро-2019"</v>
      </c>
      <c r="B906" s="10" t="str">
        <f>SUBSTITUTE(Таблица2[[#This Row],[Столбец1]], "про, ", " ")</f>
        <v>подяка, за, участь, у, виставці, "Агро-2019"</v>
      </c>
      <c r="C906" s="3" t="str">
        <f t="shared" si="44"/>
        <v>подяка, за, участь, у, виставці, "Агро-2019"</v>
      </c>
      <c r="D906" s="3" t="str">
        <f t="shared" si="45"/>
        <v>подяка, за, участь, у, виставці, "Агро-2019"</v>
      </c>
      <c r="E906" s="10" t="str">
        <f t="shared" si="46"/>
        <v>подяка, за, участь, у, виставці, "Агро-2019"</v>
      </c>
      <c r="F906" s="10" t="str">
        <f>SUBSTITUTE(Таблица2[[#This Row],[Столбец5]], "до, ", "")</f>
        <v>подяка, за, участь, у, виставці, "Агро-2019"</v>
      </c>
      <c r="G906" s="10" t="str">
        <f>SUBSTITUTE(Таблица2[[#This Row],[Столбец7]], "рік, ", "")</f>
        <v>подяка, за, участь, у, виставці, "Агро-2019"</v>
      </c>
      <c r="H906" s="11" t="str">
        <f>SUBSTITUTE(Таблица2[[#This Row],[Ключові слова]], "за, ", "")</f>
        <v>подяка, участь, у, виставці, "Агро-2019"</v>
      </c>
      <c r="I906" s="11" t="str">
        <f>SUBSTITUTE(Таблица2[[#This Row],[Столбец9]], "від, ", "")</f>
        <v>подяка, участь, у, виставці, "Агро-2019"</v>
      </c>
    </row>
    <row r="907" spans="1:9" ht="30" x14ac:dyDescent="0.25">
      <c r="A907" s="9" t="str">
        <f>SUBSTITUTE(Реестр!E916, " ", ", ")</f>
        <v>подяка, за, участь, у, виставці, "Агро-2019"</v>
      </c>
      <c r="B907" s="10" t="str">
        <f>SUBSTITUTE(Таблица2[[#This Row],[Столбец1]], "про, ", " ")</f>
        <v>подяка, за, участь, у, виставці, "Агро-2019"</v>
      </c>
      <c r="C907" s="3" t="str">
        <f t="shared" si="44"/>
        <v>подяка, за, участь, у, виставці, "Агро-2019"</v>
      </c>
      <c r="D907" s="3" t="str">
        <f t="shared" si="45"/>
        <v>подяка, за, участь, у, виставці, "Агро-2019"</v>
      </c>
      <c r="E907" s="10" t="str">
        <f t="shared" si="46"/>
        <v>подяка, за, участь, у, виставці, "Агро-2019"</v>
      </c>
      <c r="F907" s="10" t="str">
        <f>SUBSTITUTE(Таблица2[[#This Row],[Столбец5]], "до, ", "")</f>
        <v>подяка, за, участь, у, виставці, "Агро-2019"</v>
      </c>
      <c r="G907" s="10" t="str">
        <f>SUBSTITUTE(Таблица2[[#This Row],[Столбец7]], "рік, ", "")</f>
        <v>подяка, за, участь, у, виставці, "Агро-2019"</v>
      </c>
      <c r="H907" s="11" t="str">
        <f>SUBSTITUTE(Таблица2[[#This Row],[Ключові слова]], "за, ", "")</f>
        <v>подяка, участь, у, виставці, "Агро-2019"</v>
      </c>
      <c r="I907" s="11" t="str">
        <f>SUBSTITUTE(Таблица2[[#This Row],[Столбец9]], "від, ", "")</f>
        <v>подяка, участь, у, виставці, "Агро-2019"</v>
      </c>
    </row>
    <row r="908" spans="1:9" ht="30" x14ac:dyDescent="0.25">
      <c r="A908" s="9" t="str">
        <f>SUBSTITUTE(Реестр!E917, " ", ", ")</f>
        <v>подяка, за, участь, у, виставці, "Агро-2019"</v>
      </c>
      <c r="B908" s="10" t="str">
        <f>SUBSTITUTE(Таблица2[[#This Row],[Столбец1]], "про, ", " ")</f>
        <v>подяка, за, участь, у, виставці, "Агро-2019"</v>
      </c>
      <c r="C908" s="3" t="str">
        <f t="shared" si="44"/>
        <v>подяка, за, участь, у, виставці, "Агро-2019"</v>
      </c>
      <c r="D908" s="3" t="str">
        <f t="shared" si="45"/>
        <v>подяка, за, участь, у, виставці, "Агро-2019"</v>
      </c>
      <c r="E908" s="10" t="str">
        <f t="shared" si="46"/>
        <v>подяка, за, участь, у, виставці, "Агро-2019"</v>
      </c>
      <c r="F908" s="10" t="str">
        <f>SUBSTITUTE(Таблица2[[#This Row],[Столбец5]], "до, ", "")</f>
        <v>подяка, за, участь, у, виставці, "Агро-2019"</v>
      </c>
      <c r="G908" s="10" t="str">
        <f>SUBSTITUTE(Таблица2[[#This Row],[Столбец7]], "рік, ", "")</f>
        <v>подяка, за, участь, у, виставці, "Агро-2019"</v>
      </c>
      <c r="H908" s="11" t="str">
        <f>SUBSTITUTE(Таблица2[[#This Row],[Ключові слова]], "за, ", "")</f>
        <v>подяка, участь, у, виставці, "Агро-2019"</v>
      </c>
      <c r="I908" s="11" t="str">
        <f>SUBSTITUTE(Таблица2[[#This Row],[Столбец9]], "від, ", "")</f>
        <v>подяка, участь, у, виставці, "Агро-2019"</v>
      </c>
    </row>
    <row r="909" spans="1:9" ht="30" x14ac:dyDescent="0.25">
      <c r="A909" s="9" t="str">
        <f>SUBSTITUTE(Реестр!E918, " ", ", ")</f>
        <v>подяка, за, участь, у, виставці, "Агро-2019"</v>
      </c>
      <c r="B909" s="10" t="str">
        <f>SUBSTITUTE(Таблица2[[#This Row],[Столбец1]], "про, ", " ")</f>
        <v>подяка, за, участь, у, виставці, "Агро-2019"</v>
      </c>
      <c r="C909" s="3" t="str">
        <f t="shared" si="44"/>
        <v>подяка, за, участь, у, виставці, "Агро-2019"</v>
      </c>
      <c r="D909" s="3" t="str">
        <f t="shared" si="45"/>
        <v>подяка, за, участь, у, виставці, "Агро-2019"</v>
      </c>
      <c r="E909" s="10" t="str">
        <f t="shared" si="46"/>
        <v>подяка, за, участь, у, виставці, "Агро-2019"</v>
      </c>
      <c r="F909" s="10" t="str">
        <f>SUBSTITUTE(Таблица2[[#This Row],[Столбец5]], "до, ", "")</f>
        <v>подяка, за, участь, у, виставці, "Агро-2019"</v>
      </c>
      <c r="G909" s="10" t="str">
        <f>SUBSTITUTE(Таблица2[[#This Row],[Столбец7]], "рік, ", "")</f>
        <v>подяка, за, участь, у, виставці, "Агро-2019"</v>
      </c>
      <c r="H909" s="11" t="str">
        <f>SUBSTITUTE(Таблица2[[#This Row],[Ключові слова]], "за, ", "")</f>
        <v>подяка, участь, у, виставці, "Агро-2019"</v>
      </c>
      <c r="I909" s="11" t="str">
        <f>SUBSTITUTE(Таблица2[[#This Row],[Столбец9]], "від, ", "")</f>
        <v>подяка, участь, у, виставці, "Агро-2019"</v>
      </c>
    </row>
    <row r="910" spans="1:9" ht="30" x14ac:dyDescent="0.25">
      <c r="A910" s="9" t="str">
        <f>SUBSTITUTE(Реестр!E919, " ", ", ")</f>
        <v>подяка, за, участь, у, виставці, "Агро-2019"</v>
      </c>
      <c r="B910" s="10" t="str">
        <f>SUBSTITUTE(Таблица2[[#This Row],[Столбец1]], "про, ", " ")</f>
        <v>подяка, за, участь, у, виставці, "Агро-2019"</v>
      </c>
      <c r="C910" s="3" t="str">
        <f t="shared" si="44"/>
        <v>подяка, за, участь, у, виставці, "Агро-2019"</v>
      </c>
      <c r="D910" s="3" t="str">
        <f t="shared" si="45"/>
        <v>подяка, за, участь, у, виставці, "Агро-2019"</v>
      </c>
      <c r="E910" s="10" t="str">
        <f t="shared" si="46"/>
        <v>подяка, за, участь, у, виставці, "Агро-2019"</v>
      </c>
      <c r="F910" s="10" t="str">
        <f>SUBSTITUTE(Таблица2[[#This Row],[Столбец5]], "до, ", "")</f>
        <v>подяка, за, участь, у, виставці, "Агро-2019"</v>
      </c>
      <c r="G910" s="10" t="str">
        <f>SUBSTITUTE(Таблица2[[#This Row],[Столбец7]], "рік, ", "")</f>
        <v>подяка, за, участь, у, виставці, "Агро-2019"</v>
      </c>
      <c r="H910" s="11" t="str">
        <f>SUBSTITUTE(Таблица2[[#This Row],[Ключові слова]], "за, ", "")</f>
        <v>подяка, участь, у, виставці, "Агро-2019"</v>
      </c>
      <c r="I910" s="11" t="str">
        <f>SUBSTITUTE(Таблица2[[#This Row],[Столбец9]], "від, ", "")</f>
        <v>подяка, участь, у, виставці, "Агро-2019"</v>
      </c>
    </row>
    <row r="911" spans="1:9" ht="30" x14ac:dyDescent="0.25">
      <c r="A911" s="9" t="str">
        <f>SUBSTITUTE(Реестр!E920, " ", ", ")</f>
        <v>подяка, за, участь, у, виставці, "Агро-2019"</v>
      </c>
      <c r="B911" s="10" t="str">
        <f>SUBSTITUTE(Таблица2[[#This Row],[Столбец1]], "про, ", " ")</f>
        <v>подяка, за, участь, у, виставці, "Агро-2019"</v>
      </c>
      <c r="C911" s="3" t="str">
        <f t="shared" si="44"/>
        <v>подяка, за, участь, у, виставці, "Агро-2019"</v>
      </c>
      <c r="D911" s="3" t="str">
        <f t="shared" si="45"/>
        <v>подяка, за, участь, у, виставці, "Агро-2019"</v>
      </c>
      <c r="E911" s="10" t="str">
        <f t="shared" si="46"/>
        <v>подяка, за, участь, у, виставці, "Агро-2019"</v>
      </c>
      <c r="F911" s="10" t="str">
        <f>SUBSTITUTE(Таблица2[[#This Row],[Столбец5]], "до, ", "")</f>
        <v>подяка, за, участь, у, виставці, "Агро-2019"</v>
      </c>
      <c r="G911" s="10" t="str">
        <f>SUBSTITUTE(Таблица2[[#This Row],[Столбец7]], "рік, ", "")</f>
        <v>подяка, за, участь, у, виставці, "Агро-2019"</v>
      </c>
      <c r="H911" s="11" t="str">
        <f>SUBSTITUTE(Таблица2[[#This Row],[Ключові слова]], "за, ", "")</f>
        <v>подяка, участь, у, виставці, "Агро-2019"</v>
      </c>
      <c r="I911" s="11" t="str">
        <f>SUBSTITUTE(Таблица2[[#This Row],[Столбец9]], "від, ", "")</f>
        <v>подяка, участь, у, виставці, "Агро-2019"</v>
      </c>
    </row>
    <row r="912" spans="1:9" ht="30" x14ac:dyDescent="0.25">
      <c r="A912" s="9" t="str">
        <f>SUBSTITUTE(Реестр!E921, " ", ", ")</f>
        <v>подяка, за, участь, у, виставці, "Агро-2019"</v>
      </c>
      <c r="B912" s="10" t="str">
        <f>SUBSTITUTE(Таблица2[[#This Row],[Столбец1]], "про, ", " ")</f>
        <v>подяка, за, участь, у, виставці, "Агро-2019"</v>
      </c>
      <c r="C912" s="3" t="str">
        <f t="shared" si="44"/>
        <v>подяка, за, участь, у, виставці, "Агро-2019"</v>
      </c>
      <c r="D912" s="3" t="str">
        <f t="shared" si="45"/>
        <v>подяка, за, участь, у, виставці, "Агро-2019"</v>
      </c>
      <c r="E912" s="10" t="str">
        <f t="shared" si="46"/>
        <v>подяка, за, участь, у, виставці, "Агро-2019"</v>
      </c>
      <c r="F912" s="10" t="str">
        <f>SUBSTITUTE(Таблица2[[#This Row],[Столбец5]], "до, ", "")</f>
        <v>подяка, за, участь, у, виставці, "Агро-2019"</v>
      </c>
      <c r="G912" s="10" t="str">
        <f>SUBSTITUTE(Таблица2[[#This Row],[Столбец7]], "рік, ", "")</f>
        <v>подяка, за, участь, у, виставці, "Агро-2019"</v>
      </c>
      <c r="H912" s="11" t="str">
        <f>SUBSTITUTE(Таблица2[[#This Row],[Ключові слова]], "за, ", "")</f>
        <v>подяка, участь, у, виставці, "Агро-2019"</v>
      </c>
      <c r="I912" s="11" t="str">
        <f>SUBSTITUTE(Таблица2[[#This Row],[Столбец9]], "від, ", "")</f>
        <v>подяка, участь, у, виставці, "Агро-2019"</v>
      </c>
    </row>
    <row r="913" spans="1:9" ht="30" x14ac:dyDescent="0.25">
      <c r="A913" s="9" t="str">
        <f>SUBSTITUTE(Реестр!E922, " ", ", ")</f>
        <v>подяка, за, участь, у, виставці, "Агро-2019"</v>
      </c>
      <c r="B913" s="10" t="str">
        <f>SUBSTITUTE(Таблица2[[#This Row],[Столбец1]], "про, ", " ")</f>
        <v>подяка, за, участь, у, виставці, "Агро-2019"</v>
      </c>
      <c r="C913" s="3" t="str">
        <f t="shared" si="44"/>
        <v>подяка, за, участь, у, виставці, "Агро-2019"</v>
      </c>
      <c r="D913" s="3" t="str">
        <f t="shared" si="45"/>
        <v>подяка, за, участь, у, виставці, "Агро-2019"</v>
      </c>
      <c r="E913" s="10" t="str">
        <f t="shared" si="46"/>
        <v>подяка, за, участь, у, виставці, "Агро-2019"</v>
      </c>
      <c r="F913" s="10" t="str">
        <f>SUBSTITUTE(Таблица2[[#This Row],[Столбец5]], "до, ", "")</f>
        <v>подяка, за, участь, у, виставці, "Агро-2019"</v>
      </c>
      <c r="G913" s="10" t="str">
        <f>SUBSTITUTE(Таблица2[[#This Row],[Столбец7]], "рік, ", "")</f>
        <v>подяка, за, участь, у, виставці, "Агро-2019"</v>
      </c>
      <c r="H913" s="11" t="str">
        <f>SUBSTITUTE(Таблица2[[#This Row],[Ключові слова]], "за, ", "")</f>
        <v>подяка, участь, у, виставці, "Агро-2019"</v>
      </c>
      <c r="I913" s="11" t="str">
        <f>SUBSTITUTE(Таблица2[[#This Row],[Столбец9]], "від, ", "")</f>
        <v>подяка, участь, у, виставці, "Агро-2019"</v>
      </c>
    </row>
    <row r="914" spans="1:9" ht="30" x14ac:dyDescent="0.25">
      <c r="A914" s="9" t="str">
        <f>SUBSTITUTE(Реестр!E923, " ", ", ")</f>
        <v>про, створення, робочсих, місць</v>
      </c>
      <c r="B914" s="10" t="str">
        <f>SUBSTITUTE(Таблица2[[#This Row],[Столбец1]], "про, ", " ")</f>
        <v xml:space="preserve"> створення, робочсих, місць</v>
      </c>
      <c r="C914" s="3" t="str">
        <f t="shared" si="44"/>
        <v xml:space="preserve"> створення, робочсих, місць</v>
      </c>
      <c r="D914" s="3" t="str">
        <f t="shared" si="45"/>
        <v xml:space="preserve"> створення, робочсих, місць</v>
      </c>
      <c r="E914" s="10" t="str">
        <f t="shared" si="46"/>
        <v xml:space="preserve"> створення, робочсих, місць</v>
      </c>
      <c r="F914" s="10" t="str">
        <f>SUBSTITUTE(Таблица2[[#This Row],[Столбец5]], "до, ", "")</f>
        <v xml:space="preserve"> створення, робочсих, місць</v>
      </c>
      <c r="G914" s="10" t="str">
        <f>SUBSTITUTE(Таблица2[[#This Row],[Столбец7]], "рік, ", "")</f>
        <v xml:space="preserve"> створення, робочсих, місць</v>
      </c>
      <c r="H914" s="11" t="str">
        <f>SUBSTITUTE(Таблица2[[#This Row],[Ключові слова]], "за, ", "")</f>
        <v xml:space="preserve"> створення, робочсих, місць</v>
      </c>
      <c r="I914" s="11" t="str">
        <f>SUBSTITUTE(Таблица2[[#This Row],[Столбец9]], "від, ", "")</f>
        <v xml:space="preserve"> створення, робочсих, місць</v>
      </c>
    </row>
    <row r="915" spans="1:9" ht="30" x14ac:dyDescent="0.25">
      <c r="A915" s="9" t="str">
        <f>SUBSTITUTE(Реестр!E924, " ", ", ")</f>
        <v>про, придбання, техніки</v>
      </c>
      <c r="B915" s="10" t="str">
        <f>SUBSTITUTE(Таблица2[[#This Row],[Столбец1]], "про, ", " ")</f>
        <v xml:space="preserve"> придбання, техніки</v>
      </c>
      <c r="C915" s="3" t="str">
        <f t="shared" si="44"/>
        <v xml:space="preserve"> придбання, техніки</v>
      </c>
      <c r="D915" s="3" t="str">
        <f t="shared" si="45"/>
        <v xml:space="preserve"> придбання, техніки</v>
      </c>
      <c r="E915" s="10" t="str">
        <f t="shared" si="46"/>
        <v xml:space="preserve"> придбання, техніки</v>
      </c>
      <c r="F915" s="10" t="str">
        <f>SUBSTITUTE(Таблица2[[#This Row],[Столбец5]], "до, ", "")</f>
        <v xml:space="preserve"> придбання, техніки</v>
      </c>
      <c r="G915" s="10" t="str">
        <f>SUBSTITUTE(Таблица2[[#This Row],[Столбец7]], "рік, ", "")</f>
        <v xml:space="preserve"> придбання, техніки</v>
      </c>
      <c r="H915" s="11" t="str">
        <f>SUBSTITUTE(Таблица2[[#This Row],[Ключові слова]], "за, ", "")</f>
        <v xml:space="preserve"> придбання, техніки</v>
      </c>
      <c r="I915" s="11" t="str">
        <f>SUBSTITUTE(Таблица2[[#This Row],[Столбец9]], "від, ", "")</f>
        <v xml:space="preserve"> придбання, техніки</v>
      </c>
    </row>
    <row r="916" spans="1:9" ht="30" x14ac:dyDescent="0.25">
      <c r="A916" s="9" t="str">
        <f>SUBSTITUTE(Реестр!E925, " ", ", ")</f>
        <v>про, відновлення, коштів</v>
      </c>
      <c r="B916" s="10" t="str">
        <f>SUBSTITUTE(Таблица2[[#This Row],[Столбец1]], "про, ", " ")</f>
        <v xml:space="preserve"> відновлення, коштів</v>
      </c>
      <c r="C916" s="3" t="str">
        <f t="shared" si="44"/>
        <v xml:space="preserve"> відновлення, коштів</v>
      </c>
      <c r="D916" s="3" t="str">
        <f t="shared" si="45"/>
        <v xml:space="preserve"> відновлення, коштів</v>
      </c>
      <c r="E916" s="10" t="str">
        <f t="shared" si="46"/>
        <v xml:space="preserve"> відновлення, коштів</v>
      </c>
      <c r="F916" s="10" t="str">
        <f>SUBSTITUTE(Таблица2[[#This Row],[Столбец5]], "до, ", "")</f>
        <v xml:space="preserve"> відновлення, коштів</v>
      </c>
      <c r="G916" s="10" t="str">
        <f>SUBSTITUTE(Таблица2[[#This Row],[Столбец7]], "рік, ", "")</f>
        <v xml:space="preserve"> відновлення, коштів</v>
      </c>
      <c r="H916" s="11" t="str">
        <f>SUBSTITUTE(Таблица2[[#This Row],[Ключові слова]], "за, ", "")</f>
        <v xml:space="preserve"> відновлення, коштів</v>
      </c>
      <c r="I916" s="11" t="str">
        <f>SUBSTITUTE(Таблица2[[#This Row],[Столбец9]], "від, ", "")</f>
        <v xml:space="preserve"> відновлення, коштів</v>
      </c>
    </row>
    <row r="917" spans="1:9" ht="30" x14ac:dyDescent="0.25">
      <c r="A917" s="9" t="str">
        <f>SUBSTITUTE(Реестр!E926, " ", ", ")</f>
        <v>про, направлення, реєстру, виплат</v>
      </c>
      <c r="B917" s="10" t="str">
        <f>SUBSTITUTE(Таблица2[[#This Row],[Столбец1]], "про, ", " ")</f>
        <v xml:space="preserve"> направлення, реєстру, виплат</v>
      </c>
      <c r="C917" s="3" t="str">
        <f t="shared" si="44"/>
        <v xml:space="preserve"> направлення, реєстру, виплат</v>
      </c>
      <c r="D917" s="3" t="str">
        <f t="shared" si="45"/>
        <v xml:space="preserve"> направлення, реєстру, виплат</v>
      </c>
      <c r="E917" s="10" t="str">
        <f t="shared" si="46"/>
        <v xml:space="preserve"> направлення, реєстру, виплат</v>
      </c>
      <c r="F917" s="10" t="str">
        <f>SUBSTITUTE(Таблица2[[#This Row],[Столбец5]], "до, ", "")</f>
        <v xml:space="preserve"> направлення, реєстру, виплат</v>
      </c>
      <c r="G917" s="10" t="str">
        <f>SUBSTITUTE(Таблица2[[#This Row],[Столбец7]], "рік, ", "")</f>
        <v xml:space="preserve"> направлення, реєстру, виплат</v>
      </c>
      <c r="H917" s="11" t="str">
        <f>SUBSTITUTE(Таблица2[[#This Row],[Ключові слова]], "за, ", "")</f>
        <v xml:space="preserve"> направлення, реєстру, виплат</v>
      </c>
      <c r="I917" s="11" t="str">
        <f>SUBSTITUTE(Таблица2[[#This Row],[Столбец9]], "від, ", "")</f>
        <v xml:space="preserve"> направлення, реєстру, виплат</v>
      </c>
    </row>
    <row r="918" spans="1:9" ht="30" x14ac:dyDescent="0.25">
      <c r="A918" s="9" t="str">
        <f>SUBSTITUTE(Реестр!E927, " ", ", ")</f>
        <v>про, надання, інформації</v>
      </c>
      <c r="B918" s="10" t="str">
        <f>SUBSTITUTE(Таблица2[[#This Row],[Столбец1]], "про, ", " ")</f>
        <v xml:space="preserve"> надання, інформації</v>
      </c>
      <c r="C918" s="3" t="str">
        <f t="shared" si="44"/>
        <v xml:space="preserve"> надання, інформації</v>
      </c>
      <c r="D918" s="3" t="str">
        <f t="shared" si="45"/>
        <v xml:space="preserve"> надання, інформації</v>
      </c>
      <c r="E918" s="10" t="str">
        <f t="shared" si="46"/>
        <v xml:space="preserve"> надання, інформації</v>
      </c>
      <c r="F918" s="10" t="str">
        <f>SUBSTITUTE(Таблица2[[#This Row],[Столбец5]], "до, ", "")</f>
        <v xml:space="preserve"> надання, інформації</v>
      </c>
      <c r="G918" s="10" t="str">
        <f>SUBSTITUTE(Таблица2[[#This Row],[Столбец7]], "рік, ", "")</f>
        <v xml:space="preserve"> надання, інформації</v>
      </c>
      <c r="H918" s="11" t="str">
        <f>SUBSTITUTE(Таблица2[[#This Row],[Ключові слова]], "за, ", "")</f>
        <v xml:space="preserve"> надання, інформації</v>
      </c>
      <c r="I918" s="11" t="str">
        <f>SUBSTITUTE(Таблица2[[#This Row],[Столбец9]], "від, ", "")</f>
        <v xml:space="preserve"> надання, інформації</v>
      </c>
    </row>
    <row r="919" spans="1:9" ht="30" x14ac:dyDescent="0.25">
      <c r="A919" s="9" t="str">
        <f>SUBSTITUTE(Реестр!E928, " ", ", ")</f>
        <v>про, проведення, -наради</v>
      </c>
      <c r="B919" s="10" t="str">
        <f>SUBSTITUTE(Таблица2[[#This Row],[Столбец1]], "про, ", " ")</f>
        <v xml:space="preserve"> проведення, -наради</v>
      </c>
      <c r="C919" s="3" t="str">
        <f t="shared" si="44"/>
        <v xml:space="preserve"> проведення, -наради</v>
      </c>
      <c r="D919" s="3" t="str">
        <f t="shared" si="45"/>
        <v xml:space="preserve"> проведення, -наради</v>
      </c>
      <c r="E919" s="10" t="str">
        <f t="shared" si="46"/>
        <v xml:space="preserve"> проведення, -наради</v>
      </c>
      <c r="F919" s="10" t="str">
        <f>SUBSTITUTE(Таблица2[[#This Row],[Столбец5]], "до, ", "")</f>
        <v xml:space="preserve"> проведення, -наради</v>
      </c>
      <c r="G919" s="10" t="str">
        <f>SUBSTITUTE(Таблица2[[#This Row],[Столбец7]], "рік, ", "")</f>
        <v xml:space="preserve"> проведення, -наради</v>
      </c>
      <c r="H919" s="11" t="str">
        <f>SUBSTITUTE(Таблица2[[#This Row],[Ключові слова]], "за, ", "")</f>
        <v xml:space="preserve"> проведення, -наради</v>
      </c>
      <c r="I919" s="11" t="str">
        <f>SUBSTITUTE(Таблица2[[#This Row],[Столбец9]], "від, ", "")</f>
        <v xml:space="preserve"> проведення, -наради</v>
      </c>
    </row>
    <row r="920" spans="1:9" ht="30" x14ac:dyDescent="0.25">
      <c r="A920" s="9" t="str">
        <f>SUBSTITUTE(Реестр!E929, " ", ", ")</f>
        <v>про, перерахування, коштів</v>
      </c>
      <c r="B920" s="10" t="str">
        <f>SUBSTITUTE(Таблица2[[#This Row],[Столбец1]], "про, ", " ")</f>
        <v xml:space="preserve"> перерахування, коштів</v>
      </c>
      <c r="C920" s="3" t="str">
        <f t="shared" si="44"/>
        <v xml:space="preserve"> перерахування, коштів</v>
      </c>
      <c r="D920" s="3" t="str">
        <f t="shared" si="45"/>
        <v xml:space="preserve"> перерахування, коштів</v>
      </c>
      <c r="E920" s="10" t="str">
        <f t="shared" si="46"/>
        <v xml:space="preserve"> перерахування, коштів</v>
      </c>
      <c r="F920" s="10" t="str">
        <f>SUBSTITUTE(Таблица2[[#This Row],[Столбец5]], "до, ", "")</f>
        <v xml:space="preserve"> перерахування, коштів</v>
      </c>
      <c r="G920" s="10" t="str">
        <f>SUBSTITUTE(Таблица2[[#This Row],[Столбец7]], "рік, ", "")</f>
        <v xml:space="preserve"> перерахування, коштів</v>
      </c>
      <c r="H920" s="11" t="str">
        <f>SUBSTITUTE(Таблица2[[#This Row],[Ключові слова]], "за, ", "")</f>
        <v xml:space="preserve"> перерахування, коштів</v>
      </c>
      <c r="I920" s="11" t="str">
        <f>SUBSTITUTE(Таблица2[[#This Row],[Столбец9]], "від, ", "")</f>
        <v xml:space="preserve"> перерахування, коштів</v>
      </c>
    </row>
    <row r="921" spans="1:9" ht="30" x14ac:dyDescent="0.25">
      <c r="A921" s="9" t="str">
        <f>SUBSTITUTE(Реестр!E930, " ", ", ")</f>
        <v>про, перерахування, коштів</v>
      </c>
      <c r="B921" s="10" t="str">
        <f>SUBSTITUTE(Таблица2[[#This Row],[Столбец1]], "про, ", " ")</f>
        <v xml:space="preserve"> перерахування, коштів</v>
      </c>
      <c r="C921" s="3" t="str">
        <f t="shared" si="44"/>
        <v xml:space="preserve"> перерахування, коштів</v>
      </c>
      <c r="D921" s="3" t="str">
        <f t="shared" si="45"/>
        <v xml:space="preserve"> перерахування, коштів</v>
      </c>
      <c r="E921" s="10" t="str">
        <f t="shared" si="46"/>
        <v xml:space="preserve"> перерахування, коштів</v>
      </c>
      <c r="F921" s="10" t="str">
        <f>SUBSTITUTE(Таблица2[[#This Row],[Столбец5]], "до, ", "")</f>
        <v xml:space="preserve"> перерахування, коштів</v>
      </c>
      <c r="G921" s="10" t="str">
        <f>SUBSTITUTE(Таблица2[[#This Row],[Столбец7]], "рік, ", "")</f>
        <v xml:space="preserve"> перерахування, коштів</v>
      </c>
      <c r="H921" s="11" t="str">
        <f>SUBSTITUTE(Таблица2[[#This Row],[Ключові слова]], "за, ", "")</f>
        <v xml:space="preserve"> перерахування, коштів</v>
      </c>
      <c r="I921" s="11" t="str">
        <f>SUBSTITUTE(Таблица2[[#This Row],[Столбец9]], "від, ", "")</f>
        <v xml:space="preserve"> перерахування, коштів</v>
      </c>
    </row>
    <row r="922" spans="1:9" ht="60" x14ac:dyDescent="0.25">
      <c r="A922" s="9" t="str">
        <f>SUBSTITUTE(Реестр!E931, " ", ", ")</f>
        <v>про, , надання, пропозицій, до, тематики, робочих, поїздок</v>
      </c>
      <c r="B922" s="10" t="str">
        <f>SUBSTITUTE(Таблица2[[#This Row],[Столбец1]], "про, ", " ")</f>
        <v xml:space="preserve"> , надання, пропозицій, до, тематики, робочих, поїздок</v>
      </c>
      <c r="C922" s="3" t="str">
        <f t="shared" si="44"/>
        <v xml:space="preserve"> , надання, пропозицій, до, тематики, робочих, поїздок</v>
      </c>
      <c r="D922" s="3" t="str">
        <f t="shared" si="45"/>
        <v xml:space="preserve"> , надання, пропозицій, до, тематики, робочих, поїздок</v>
      </c>
      <c r="E922" s="10" t="str">
        <f t="shared" si="46"/>
        <v xml:space="preserve"> , надання, пропозицій, до, тематики, робочих, поїздок</v>
      </c>
      <c r="F922" s="10" t="str">
        <f>SUBSTITUTE(Таблица2[[#This Row],[Столбец5]], "до, ", "")</f>
        <v xml:space="preserve"> , надання, пропозицій, тематики, робочих, поїздок</v>
      </c>
      <c r="G922" s="10" t="str">
        <f>SUBSTITUTE(Таблица2[[#This Row],[Столбец7]], "рік, ", "")</f>
        <v xml:space="preserve"> , надання, пропозицій, тематики, робочих, поїздок</v>
      </c>
      <c r="H922" s="11" t="str">
        <f>SUBSTITUTE(Таблица2[[#This Row],[Ключові слова]], "за, ", "")</f>
        <v xml:space="preserve"> , надання, пропозицій, тематики, робочих, поїздок</v>
      </c>
      <c r="I922" s="11" t="str">
        <f>SUBSTITUTE(Таблица2[[#This Row],[Столбец9]], "від, ", "")</f>
        <v xml:space="preserve"> , надання, пропозицій, тематики, робочих, поїздок</v>
      </c>
    </row>
    <row r="923" spans="1:9" x14ac:dyDescent="0.25">
      <c r="A923" s="9" t="str">
        <f>SUBSTITUTE(Реестр!E932, " ", ", ")</f>
        <v>відповідь, на, запит</v>
      </c>
      <c r="B923" s="10" t="str">
        <f>SUBSTITUTE(Таблица2[[#This Row],[Столбец1]], "про, ", " ")</f>
        <v>відповідь, на, запит</v>
      </c>
      <c r="C923" s="3" t="str">
        <f t="shared" si="44"/>
        <v>відповідь, на, запит</v>
      </c>
      <c r="D923" s="3" t="str">
        <f t="shared" si="45"/>
        <v>відповідь, на, запит</v>
      </c>
      <c r="E923" s="10" t="str">
        <f t="shared" si="46"/>
        <v>відповідь, на, запит</v>
      </c>
      <c r="F923" s="10" t="str">
        <f>SUBSTITUTE(Таблица2[[#This Row],[Столбец5]], "до, ", "")</f>
        <v>відповідь, на, запит</v>
      </c>
      <c r="G923" s="10" t="str">
        <f>SUBSTITUTE(Таблица2[[#This Row],[Столбец7]], "рік, ", "")</f>
        <v>відповідь, на, запит</v>
      </c>
      <c r="H923" s="11" t="str">
        <f>SUBSTITUTE(Таблица2[[#This Row],[Ключові слова]], "за, ", "")</f>
        <v>відповідь, на, запит</v>
      </c>
      <c r="I923" s="11" t="str">
        <f>SUBSTITUTE(Таблица2[[#This Row],[Столбец9]], "від, ", "")</f>
        <v>відповідь, на, запит</v>
      </c>
    </row>
    <row r="924" spans="1:9" ht="30" x14ac:dyDescent="0.25">
      <c r="A924" s="9" t="str">
        <f>SUBSTITUTE(Реестр!E933, " ", ", ")</f>
        <v>про, нещасний, випадок</v>
      </c>
      <c r="B924" s="10" t="str">
        <f>SUBSTITUTE(Таблица2[[#This Row],[Столбец1]], "про, ", " ")</f>
        <v xml:space="preserve"> нещасний, випадок</v>
      </c>
      <c r="C924" s="3" t="str">
        <f t="shared" si="44"/>
        <v xml:space="preserve"> нещасний, випадок</v>
      </c>
      <c r="D924" s="3" t="str">
        <f t="shared" si="45"/>
        <v xml:space="preserve"> нещасний, випадок</v>
      </c>
      <c r="E924" s="10" t="str">
        <f t="shared" si="46"/>
        <v xml:space="preserve"> нещасний, випадок</v>
      </c>
      <c r="F924" s="10" t="str">
        <f>SUBSTITUTE(Таблица2[[#This Row],[Столбец5]], "до, ", "")</f>
        <v xml:space="preserve"> нещасний, випадок</v>
      </c>
      <c r="G924" s="10" t="str">
        <f>SUBSTITUTE(Таблица2[[#This Row],[Столбец7]], "рік, ", "")</f>
        <v xml:space="preserve"> нещасний, випадок</v>
      </c>
      <c r="H924" s="11" t="str">
        <f>SUBSTITUTE(Таблица2[[#This Row],[Ключові слова]], "за, ", "")</f>
        <v xml:space="preserve"> нещасний, випадок</v>
      </c>
      <c r="I924" s="11" t="str">
        <f>SUBSTITUTE(Таблица2[[#This Row],[Столбец9]], "від, ", "")</f>
        <v xml:space="preserve"> нещасний, випадок</v>
      </c>
    </row>
    <row r="925" spans="1:9" ht="30" x14ac:dyDescent="0.25">
      <c r="A925" s="9" t="str">
        <f>SUBSTITUTE(Реестр!E934, " ", ", ")</f>
        <v>про, участь, у, круглому, столі</v>
      </c>
      <c r="B925" s="10" t="str">
        <f>SUBSTITUTE(Таблица2[[#This Row],[Столбец1]], "про, ", " ")</f>
        <v xml:space="preserve"> участь, у, круглому, столі</v>
      </c>
      <c r="C925" s="3" t="str">
        <f t="shared" si="44"/>
        <v xml:space="preserve"> участь, у, круглому, столі</v>
      </c>
      <c r="D925" s="3" t="str">
        <f t="shared" si="45"/>
        <v xml:space="preserve"> участь, у, круглому, столі</v>
      </c>
      <c r="E925" s="10" t="str">
        <f t="shared" si="46"/>
        <v xml:space="preserve"> участь, у, круглому, столі</v>
      </c>
      <c r="F925" s="10" t="str">
        <f>SUBSTITUTE(Таблица2[[#This Row],[Столбец5]], "до, ", "")</f>
        <v xml:space="preserve"> участь, у, круглому, столі</v>
      </c>
      <c r="G925" s="10" t="str">
        <f>SUBSTITUTE(Таблица2[[#This Row],[Столбец7]], "рік, ", "")</f>
        <v xml:space="preserve"> участь, у, круглому, столі</v>
      </c>
      <c r="H925" s="11" t="str">
        <f>SUBSTITUTE(Таблица2[[#This Row],[Ключові слова]], "за, ", "")</f>
        <v xml:space="preserve"> участь, у, круглому, столі</v>
      </c>
      <c r="I925" s="11" t="str">
        <f>SUBSTITUTE(Таблица2[[#This Row],[Столбец9]], "від, ", "")</f>
        <v xml:space="preserve"> участь, у, круглому, столі</v>
      </c>
    </row>
    <row r="926" spans="1:9" ht="60" x14ac:dyDescent="0.25">
      <c r="A926" s="9" t="str">
        <f>SUBSTITUTE(Реестр!E935, " ", ", ")</f>
        <v>моніторинг, соціального, економічного, розвитку</v>
      </c>
      <c r="B926" s="10" t="str">
        <f>SUBSTITUTE(Таблица2[[#This Row],[Столбец1]], "про, ", " ")</f>
        <v>моніторинг, соціального, економічного, розвитку</v>
      </c>
      <c r="C926" s="3" t="str">
        <f t="shared" si="44"/>
        <v>моніторинг, соціального, економічного, розвитку</v>
      </c>
      <c r="D926" s="3" t="str">
        <f t="shared" si="45"/>
        <v>моніторинг, соціального, економічного, розвитку</v>
      </c>
      <c r="E926" s="10" t="str">
        <f t="shared" si="46"/>
        <v>моніторинг, соціального, економічного, розвитку</v>
      </c>
      <c r="F926" s="10" t="str">
        <f>SUBSTITUTE(Таблица2[[#This Row],[Столбец5]], "до, ", "")</f>
        <v>моніторинг, соціального, економічного, розвитку</v>
      </c>
      <c r="G926" s="10" t="str">
        <f>SUBSTITUTE(Таблица2[[#This Row],[Столбец7]], "рік, ", "")</f>
        <v>моніторинг, соціального, економічного, розвитку</v>
      </c>
      <c r="H926" s="11" t="str">
        <f>SUBSTITUTE(Таблица2[[#This Row],[Ключові слова]], "за, ", "")</f>
        <v>моніторинг, соціального, економічного, розвитку</v>
      </c>
      <c r="I926" s="11" t="str">
        <f>SUBSTITUTE(Таблица2[[#This Row],[Столбец9]], "від, ", "")</f>
        <v>моніторинг, соціального, економічного, розвитку</v>
      </c>
    </row>
    <row r="927" spans="1:9" ht="45" x14ac:dyDescent="0.25">
      <c r="A927" s="9" t="str">
        <f>SUBSTITUTE(Реестр!E936, " ", ", ")</f>
        <v>на, розпорядження, №366-ОД, від, 13.06.2018</v>
      </c>
      <c r="B927" s="10" t="str">
        <f>SUBSTITUTE(Таблица2[[#This Row],[Столбец1]], "про, ", " ")</f>
        <v>на, розпорядження, №366-ОД, від, 13.06.2018</v>
      </c>
      <c r="C927" s="3" t="str">
        <f t="shared" si="44"/>
        <v>на, розпорядження, №366-ОД, від, 13.06.2018</v>
      </c>
      <c r="D927" s="3" t="str">
        <f t="shared" si="45"/>
        <v>на, розпорядження, №366-ОД, від, 13.06.2018</v>
      </c>
      <c r="E927" s="10" t="str">
        <f t="shared" si="46"/>
        <v>на, розпорядження, №366-ОД, від, 13.06.2018</v>
      </c>
      <c r="F927" s="10" t="str">
        <f>SUBSTITUTE(Таблица2[[#This Row],[Столбец5]], "до, ", "")</f>
        <v>на, розпорядження, №366-ОД, від, 13.06.2018</v>
      </c>
      <c r="G927" s="10" t="str">
        <f>SUBSTITUTE(Таблица2[[#This Row],[Столбец7]], "рік, ", "")</f>
        <v>на, розпорядження, №366-ОД, від, 13.06.2018</v>
      </c>
      <c r="H927" s="11" t="str">
        <f>SUBSTITUTE(Таблица2[[#This Row],[Ключові слова]], "за, ", "")</f>
        <v>на, розпорядження, №366-ОД, від, 13.06.2018</v>
      </c>
      <c r="I927" s="11" t="str">
        <f>SUBSTITUTE(Таблица2[[#This Row],[Столбец9]], "від, ", "")</f>
        <v>на, розпорядження, №366-ОД, 13.06.2018</v>
      </c>
    </row>
    <row r="928" spans="1:9" ht="45" x14ac:dyDescent="0.25">
      <c r="A928" s="9" t="str">
        <f>SUBSTITUTE(Реестр!E937, " ", ", ")</f>
        <v>про, перерахування, коштів, із, загального, фонду</v>
      </c>
      <c r="B928" s="10" t="str">
        <f>SUBSTITUTE(Таблица2[[#This Row],[Столбец1]], "про, ", " ")</f>
        <v xml:space="preserve"> перерахування, коштів, із, загального, фонду</v>
      </c>
      <c r="C928" s="3" t="str">
        <f t="shared" si="44"/>
        <v xml:space="preserve"> перерахування, коштів, із, загального, фонду</v>
      </c>
      <c r="D928" s="3" t="str">
        <f t="shared" si="45"/>
        <v xml:space="preserve"> перерахування, коштів, із, загального, фонду</v>
      </c>
      <c r="E928" s="10" t="str">
        <f t="shared" si="46"/>
        <v xml:space="preserve"> перерахування, коштів, із, загального, фонду</v>
      </c>
      <c r="F928" s="10" t="str">
        <f>SUBSTITUTE(Таблица2[[#This Row],[Столбец5]], "до, ", "")</f>
        <v xml:space="preserve"> перерахування, коштів, із, загального, фонду</v>
      </c>
      <c r="G928" s="10" t="str">
        <f>SUBSTITUTE(Таблица2[[#This Row],[Столбец7]], "рік, ", "")</f>
        <v xml:space="preserve"> перерахування, коштів, із, загального, фонду</v>
      </c>
      <c r="H928" s="11" t="str">
        <f>SUBSTITUTE(Таблица2[[#This Row],[Ключові слова]], "за, ", "")</f>
        <v xml:space="preserve"> перерахування, коштів, із, загального, фонду</v>
      </c>
      <c r="I928" s="11" t="str">
        <f>SUBSTITUTE(Таблица2[[#This Row],[Столбец9]], "від, ", "")</f>
        <v xml:space="preserve"> перерахування, коштів, із, загального, фонду</v>
      </c>
    </row>
    <row r="929" spans="1:9" ht="30" x14ac:dyDescent="0.25">
      <c r="A929" s="9" t="str">
        <f>SUBSTITUTE(Реестр!E938, " ", ", ")</f>
        <v>про, перерахування, коштів</v>
      </c>
      <c r="B929" s="10" t="str">
        <f>SUBSTITUTE(Таблица2[[#This Row],[Столбец1]], "про, ", " ")</f>
        <v xml:space="preserve"> перерахування, коштів</v>
      </c>
      <c r="C929" s="3" t="str">
        <f t="shared" si="44"/>
        <v xml:space="preserve"> перерахування, коштів</v>
      </c>
      <c r="D929" s="3" t="str">
        <f t="shared" si="45"/>
        <v xml:space="preserve"> перерахування, коштів</v>
      </c>
      <c r="E929" s="10" t="str">
        <f t="shared" si="46"/>
        <v xml:space="preserve"> перерахування, коштів</v>
      </c>
      <c r="F929" s="10" t="str">
        <f>SUBSTITUTE(Таблица2[[#This Row],[Столбец5]], "до, ", "")</f>
        <v xml:space="preserve"> перерахування, коштів</v>
      </c>
      <c r="G929" s="10" t="str">
        <f>SUBSTITUTE(Таблица2[[#This Row],[Столбец7]], "рік, ", "")</f>
        <v xml:space="preserve"> перерахування, коштів</v>
      </c>
      <c r="H929" s="11" t="str">
        <f>SUBSTITUTE(Таблица2[[#This Row],[Ключові слова]], "за, ", "")</f>
        <v xml:space="preserve"> перерахування, коштів</v>
      </c>
      <c r="I929" s="11" t="str">
        <f>SUBSTITUTE(Таблица2[[#This Row],[Столбец9]], "від, ", "")</f>
        <v xml:space="preserve"> перерахування, коштів</v>
      </c>
    </row>
    <row r="930" spans="1:9" ht="30" x14ac:dyDescent="0.25">
      <c r="A930" s="9" t="str">
        <f>SUBSTITUTE(Реестр!E939, " ", ", ")</f>
        <v>про, проведення, -наради</v>
      </c>
      <c r="B930" s="10" t="str">
        <f>SUBSTITUTE(Таблица2[[#This Row],[Столбец1]], "про, ", " ")</f>
        <v xml:space="preserve"> проведення, -наради</v>
      </c>
      <c r="C930" s="3" t="str">
        <f t="shared" si="44"/>
        <v xml:space="preserve"> проведення, -наради</v>
      </c>
      <c r="D930" s="3" t="str">
        <f t="shared" si="45"/>
        <v xml:space="preserve"> проведення, -наради</v>
      </c>
      <c r="E930" s="10" t="str">
        <f t="shared" si="46"/>
        <v xml:space="preserve"> проведення, -наради</v>
      </c>
      <c r="F930" s="10" t="str">
        <f>SUBSTITUTE(Таблица2[[#This Row],[Столбец5]], "до, ", "")</f>
        <v xml:space="preserve"> проведення, -наради</v>
      </c>
      <c r="G930" s="10" t="str">
        <f>SUBSTITUTE(Таблица2[[#This Row],[Столбец7]], "рік, ", "")</f>
        <v xml:space="preserve"> проведення, -наради</v>
      </c>
      <c r="H930" s="11" t="str">
        <f>SUBSTITUTE(Таблица2[[#This Row],[Ключові слова]], "за, ", "")</f>
        <v xml:space="preserve"> проведення, -наради</v>
      </c>
      <c r="I930" s="11" t="str">
        <f>SUBSTITUTE(Таблица2[[#This Row],[Столбец9]], "від, ", "")</f>
        <v xml:space="preserve"> проведення, -наради</v>
      </c>
    </row>
    <row r="931" spans="1:9" ht="30" x14ac:dyDescent="0.25">
      <c r="A931" s="9" t="str">
        <f>SUBSTITUTE(Реестр!E940, " ", ", ")</f>
        <v>про, фактичні, витрати, на, ВПР</v>
      </c>
      <c r="B931" s="10" t="str">
        <f>SUBSTITUTE(Таблица2[[#This Row],[Столбец1]], "про, ", " ")</f>
        <v xml:space="preserve"> фактичні, витрати, на, ВПР</v>
      </c>
      <c r="C931" s="3" t="str">
        <f t="shared" si="44"/>
        <v xml:space="preserve"> фактичні, витрати, на, ВПР</v>
      </c>
      <c r="D931" s="3" t="str">
        <f t="shared" si="45"/>
        <v xml:space="preserve"> фактичні, витрати, на, ВПР</v>
      </c>
      <c r="E931" s="10" t="str">
        <f t="shared" si="46"/>
        <v xml:space="preserve"> фактичні, витрати, на, ВПР</v>
      </c>
      <c r="F931" s="10" t="str">
        <f>SUBSTITUTE(Таблица2[[#This Row],[Столбец5]], "до, ", "")</f>
        <v xml:space="preserve"> фактичні, витрати, на, ВПР</v>
      </c>
      <c r="G931" s="10" t="str">
        <f>SUBSTITUTE(Таблица2[[#This Row],[Столбец7]], "рік, ", "")</f>
        <v xml:space="preserve"> фактичні, витрати, на, ВПР</v>
      </c>
      <c r="H931" s="11" t="str">
        <f>SUBSTITUTE(Таблица2[[#This Row],[Ключові слова]], "за, ", "")</f>
        <v xml:space="preserve"> фактичні, витрати, на, ВПР</v>
      </c>
      <c r="I931" s="11" t="str">
        <f>SUBSTITUTE(Таблица2[[#This Row],[Столбец9]], "від, ", "")</f>
        <v xml:space="preserve"> фактичні, витрати, на, ВПР</v>
      </c>
    </row>
    <row r="932" spans="1:9" ht="30" x14ac:dyDescent="0.25">
      <c r="A932" s="9" t="str">
        <f>SUBSTITUTE(Реестр!E941, " ", ", ")</f>
        <v>про, виділення, коштів</v>
      </c>
      <c r="B932" s="10" t="str">
        <f>SUBSTITUTE(Таблица2[[#This Row],[Столбец1]], "про, ", " ")</f>
        <v xml:space="preserve"> виділення, коштів</v>
      </c>
      <c r="C932" s="3" t="str">
        <f t="shared" si="44"/>
        <v xml:space="preserve"> виділення, коштів</v>
      </c>
      <c r="D932" s="3" t="str">
        <f t="shared" si="45"/>
        <v xml:space="preserve"> виділення, коштів</v>
      </c>
      <c r="E932" s="10" t="str">
        <f t="shared" si="46"/>
        <v xml:space="preserve"> виділення, коштів</v>
      </c>
      <c r="F932" s="10" t="str">
        <f>SUBSTITUTE(Таблица2[[#This Row],[Столбец5]], "до, ", "")</f>
        <v xml:space="preserve"> виділення, коштів</v>
      </c>
      <c r="G932" s="10" t="str">
        <f>SUBSTITUTE(Таблица2[[#This Row],[Столбец7]], "рік, ", "")</f>
        <v xml:space="preserve"> виділення, коштів</v>
      </c>
      <c r="H932" s="11" t="str">
        <f>SUBSTITUTE(Таблица2[[#This Row],[Ключові слова]], "за, ", "")</f>
        <v xml:space="preserve"> виділення, коштів</v>
      </c>
      <c r="I932" s="11" t="str">
        <f>SUBSTITUTE(Таблица2[[#This Row],[Столбец9]], "від, ", "")</f>
        <v xml:space="preserve"> виділення, коштів</v>
      </c>
    </row>
    <row r="933" spans="1:9" ht="30" x14ac:dyDescent="0.25">
      <c r="A933" s="9" t="str">
        <f>SUBSTITUTE(Реестр!E942, " ", ", ")</f>
        <v>про, надання, інформації</v>
      </c>
      <c r="B933" s="10" t="str">
        <f>SUBSTITUTE(Таблица2[[#This Row],[Столбец1]], "про, ", " ")</f>
        <v xml:space="preserve"> надання, інформації</v>
      </c>
      <c r="C933" s="3" t="str">
        <f t="shared" ref="C933:C996" si="47">SUBSTITUTE(B933, "щодо, ", "")</f>
        <v xml:space="preserve"> надання, інформації</v>
      </c>
      <c r="D933" s="3" t="str">
        <f t="shared" ref="D933:D996" si="48">SUBSTITUTE(C933, "по, ", "")</f>
        <v xml:space="preserve"> надання, інформації</v>
      </c>
      <c r="E933" s="10" t="str">
        <f t="shared" ref="E933:E996" si="49">SUBSTITUTE(D933, "та, ", "")</f>
        <v xml:space="preserve"> надання, інформації</v>
      </c>
      <c r="F933" s="10" t="str">
        <f>SUBSTITUTE(Таблица2[[#This Row],[Столбец5]], "до, ", "")</f>
        <v xml:space="preserve"> надання, інформації</v>
      </c>
      <c r="G933" s="10" t="str">
        <f>SUBSTITUTE(Таблица2[[#This Row],[Столбец7]], "рік, ", "")</f>
        <v xml:space="preserve"> надання, інформації</v>
      </c>
      <c r="H933" s="11" t="str">
        <f>SUBSTITUTE(Таблица2[[#This Row],[Ключові слова]], "за, ", "")</f>
        <v xml:space="preserve"> надання, інформації</v>
      </c>
      <c r="I933" s="11" t="str">
        <f>SUBSTITUTE(Таблица2[[#This Row],[Столбец9]], "від, ", "")</f>
        <v xml:space="preserve"> надання, інформації</v>
      </c>
    </row>
    <row r="934" spans="1:9" ht="30" x14ac:dyDescent="0.25">
      <c r="A934" s="9" t="str">
        <f>SUBSTITUTE(Реестр!E943, " ", ", ")</f>
        <v>про, відкриття, представництва</v>
      </c>
      <c r="B934" s="10" t="str">
        <f>SUBSTITUTE(Таблица2[[#This Row],[Столбец1]], "про, ", " ")</f>
        <v xml:space="preserve"> відкриття, представництва</v>
      </c>
      <c r="C934" s="3" t="str">
        <f t="shared" si="47"/>
        <v xml:space="preserve"> відкриття, представництва</v>
      </c>
      <c r="D934" s="3" t="str">
        <f t="shared" si="48"/>
        <v xml:space="preserve"> відкриття, представництва</v>
      </c>
      <c r="E934" s="10" t="str">
        <f t="shared" si="49"/>
        <v xml:space="preserve"> відкриття, представництва</v>
      </c>
      <c r="F934" s="10" t="str">
        <f>SUBSTITUTE(Таблица2[[#This Row],[Столбец5]], "до, ", "")</f>
        <v xml:space="preserve"> відкриття, представництва</v>
      </c>
      <c r="G934" s="10" t="str">
        <f>SUBSTITUTE(Таблица2[[#This Row],[Столбец7]], "рік, ", "")</f>
        <v xml:space="preserve"> відкриття, представництва</v>
      </c>
      <c r="H934" s="11" t="str">
        <f>SUBSTITUTE(Таблица2[[#This Row],[Ключові слова]], "за, ", "")</f>
        <v xml:space="preserve"> відкриття, представництва</v>
      </c>
      <c r="I934" s="11" t="str">
        <f>SUBSTITUTE(Таблица2[[#This Row],[Столбец9]], "від, ", "")</f>
        <v xml:space="preserve"> відкриття, представництва</v>
      </c>
    </row>
    <row r="935" spans="1:9" ht="45" x14ac:dyDescent="0.25">
      <c r="A935" s="9" t="str">
        <f>SUBSTITUTE(Реестр!E944, " ", ", ")</f>
        <v>про, сприяння, щодо, проведення, семінару</v>
      </c>
      <c r="B935" s="10" t="str">
        <f>SUBSTITUTE(Таблица2[[#This Row],[Столбец1]], "про, ", " ")</f>
        <v xml:space="preserve"> сприяння, щодо, проведення, семінару</v>
      </c>
      <c r="C935" s="3" t="str">
        <f t="shared" si="47"/>
        <v xml:space="preserve"> сприяння, проведення, семінару</v>
      </c>
      <c r="D935" s="3" t="str">
        <f t="shared" si="48"/>
        <v xml:space="preserve"> сприяння, проведення, семінару</v>
      </c>
      <c r="E935" s="10" t="str">
        <f t="shared" si="49"/>
        <v xml:space="preserve"> сприяння, проведення, семінару</v>
      </c>
      <c r="F935" s="10" t="str">
        <f>SUBSTITUTE(Таблица2[[#This Row],[Столбец5]], "до, ", "")</f>
        <v xml:space="preserve"> сприяння, проведення, семінару</v>
      </c>
      <c r="G935" s="10" t="str">
        <f>SUBSTITUTE(Таблица2[[#This Row],[Столбец7]], "рік, ", "")</f>
        <v xml:space="preserve"> сприяння, проведення, семінару</v>
      </c>
      <c r="H935" s="11" t="str">
        <f>SUBSTITUTE(Таблица2[[#This Row],[Ключові слова]], "за, ", "")</f>
        <v xml:space="preserve"> сприяння, проведення, семінару</v>
      </c>
      <c r="I935" s="11" t="str">
        <f>SUBSTITUTE(Таблица2[[#This Row],[Столбец9]], "від, ", "")</f>
        <v xml:space="preserve"> сприяння, проведення, семінару</v>
      </c>
    </row>
    <row r="936" spans="1:9" ht="45" x14ac:dyDescent="0.25">
      <c r="A936" s="9" t="str">
        <f>SUBSTITUTE(Реестр!E945, " ", ", ")</f>
        <v>про, розміщення, роліку, на, веб-порталі</v>
      </c>
      <c r="B936" s="10" t="str">
        <f>SUBSTITUTE(Таблица2[[#This Row],[Столбец1]], "про, ", " ")</f>
        <v xml:space="preserve"> розміщення, роліку, на, веб-порталі</v>
      </c>
      <c r="C936" s="3" t="str">
        <f t="shared" si="47"/>
        <v xml:space="preserve"> розміщення, роліку, на, веб-порталі</v>
      </c>
      <c r="D936" s="3" t="str">
        <f t="shared" si="48"/>
        <v xml:space="preserve"> розміщення, роліку, на, веб-порталі</v>
      </c>
      <c r="E936" s="10" t="str">
        <f t="shared" si="49"/>
        <v xml:space="preserve"> розміщення, роліку, на, веб-порталі</v>
      </c>
      <c r="F936" s="10" t="str">
        <f>SUBSTITUTE(Таблица2[[#This Row],[Столбец5]], "до, ", "")</f>
        <v xml:space="preserve"> розміщення, роліку, на, веб-порталі</v>
      </c>
      <c r="G936" s="10" t="str">
        <f>SUBSTITUTE(Таблица2[[#This Row],[Столбец7]], "рік, ", "")</f>
        <v xml:space="preserve"> розміщення, роліку, на, веб-порталі</v>
      </c>
      <c r="H936" s="11" t="str">
        <f>SUBSTITUTE(Таблица2[[#This Row],[Ключові слова]], "за, ", "")</f>
        <v xml:space="preserve"> розміщення, роліку, на, веб-порталі</v>
      </c>
      <c r="I936" s="11" t="str">
        <f>SUBSTITUTE(Таблица2[[#This Row],[Столбец9]], "від, ", "")</f>
        <v xml:space="preserve"> розміщення, роліку, на, веб-порталі</v>
      </c>
    </row>
    <row r="937" spans="1:9" ht="45" x14ac:dyDescent="0.25">
      <c r="A937" s="9" t="str">
        <f>SUBSTITUTE(Реестр!E946, " ", ", ")</f>
        <v>про, визначення, державних, інтересів</v>
      </c>
      <c r="B937" s="10" t="str">
        <f>SUBSTITUTE(Таблица2[[#This Row],[Столбец1]], "про, ", " ")</f>
        <v xml:space="preserve"> визначення, державних, інтересів</v>
      </c>
      <c r="C937" s="3" t="str">
        <f t="shared" si="47"/>
        <v xml:space="preserve"> визначення, державних, інтересів</v>
      </c>
      <c r="D937" s="3" t="str">
        <f t="shared" si="48"/>
        <v xml:space="preserve"> визначення, державних, інтересів</v>
      </c>
      <c r="E937" s="10" t="str">
        <f t="shared" si="49"/>
        <v xml:space="preserve"> визначення, державних, інтересів</v>
      </c>
      <c r="F937" s="10" t="str">
        <f>SUBSTITUTE(Таблица2[[#This Row],[Столбец5]], "до, ", "")</f>
        <v xml:space="preserve"> визначення, державних, інтересів</v>
      </c>
      <c r="G937" s="10" t="str">
        <f>SUBSTITUTE(Таблица2[[#This Row],[Столбец7]], "рік, ", "")</f>
        <v xml:space="preserve"> визначення, державних, інтересів</v>
      </c>
      <c r="H937" s="11" t="str">
        <f>SUBSTITUTE(Таблица2[[#This Row],[Ключові слова]], "за, ", "")</f>
        <v xml:space="preserve"> визначення, державних, інтересів</v>
      </c>
      <c r="I937" s="11" t="str">
        <f>SUBSTITUTE(Таблица2[[#This Row],[Столбец9]], "від, ", "")</f>
        <v xml:space="preserve"> визначення, державних, інтересів</v>
      </c>
    </row>
    <row r="938" spans="1:9" ht="30" x14ac:dyDescent="0.25">
      <c r="A938" s="9" t="str">
        <f>SUBSTITUTE(Реестр!E947, " ", ", ")</f>
        <v>про, Міжнародний, форум, м.Польша</v>
      </c>
      <c r="B938" s="10" t="str">
        <f>SUBSTITUTE(Таблица2[[#This Row],[Столбец1]], "про, ", " ")</f>
        <v xml:space="preserve"> Міжнародний, форум, м.Польша</v>
      </c>
      <c r="C938" s="3" t="str">
        <f t="shared" si="47"/>
        <v xml:space="preserve"> Міжнародний, форум, м.Польша</v>
      </c>
      <c r="D938" s="3" t="str">
        <f t="shared" si="48"/>
        <v xml:space="preserve"> Міжнародний, форум, м.Польша</v>
      </c>
      <c r="E938" s="10" t="str">
        <f t="shared" si="49"/>
        <v xml:space="preserve"> Міжнародний, форум, м.Польша</v>
      </c>
      <c r="F938" s="10" t="str">
        <f>SUBSTITUTE(Таблица2[[#This Row],[Столбец5]], "до, ", "")</f>
        <v xml:space="preserve"> Міжнародний, форум, м.Польша</v>
      </c>
      <c r="G938" s="10" t="str">
        <f>SUBSTITUTE(Таблица2[[#This Row],[Столбец7]], "рік, ", "")</f>
        <v xml:space="preserve"> Міжнародний, форум, м.Польша</v>
      </c>
      <c r="H938" s="11" t="str">
        <f>SUBSTITUTE(Таблица2[[#This Row],[Ключові слова]], "за, ", "")</f>
        <v xml:space="preserve"> Міжнародний, форум, м.Польша</v>
      </c>
      <c r="I938" s="11" t="str">
        <f>SUBSTITUTE(Таблица2[[#This Row],[Столбец9]], "від, ", "")</f>
        <v xml:space="preserve"> Міжнародний, форум, м.Польша</v>
      </c>
    </row>
    <row r="939" spans="1:9" ht="30" x14ac:dyDescent="0.25">
      <c r="A939" s="9" t="str">
        <f>SUBSTITUTE(Реестр!E948, " ", ", ")</f>
        <v>про, закупівлю, кукурудзи</v>
      </c>
      <c r="B939" s="10" t="str">
        <f>SUBSTITUTE(Таблица2[[#This Row],[Столбец1]], "про, ", " ")</f>
        <v xml:space="preserve"> закупівлю, кукурудзи</v>
      </c>
      <c r="C939" s="3" t="str">
        <f t="shared" si="47"/>
        <v xml:space="preserve"> закупівлю, кукурудзи</v>
      </c>
      <c r="D939" s="3" t="str">
        <f t="shared" si="48"/>
        <v xml:space="preserve"> закупівлю, кукурудзи</v>
      </c>
      <c r="E939" s="10" t="str">
        <f t="shared" si="49"/>
        <v xml:space="preserve"> закупівлю, кукурудзи</v>
      </c>
      <c r="F939" s="10" t="str">
        <f>SUBSTITUTE(Таблица2[[#This Row],[Столбец5]], "до, ", "")</f>
        <v xml:space="preserve"> закупівлю, кукурудзи</v>
      </c>
      <c r="G939" s="10" t="str">
        <f>SUBSTITUTE(Таблица2[[#This Row],[Столбец7]], "рік, ", "")</f>
        <v xml:space="preserve"> закупівлю, кукурудзи</v>
      </c>
      <c r="H939" s="11" t="str">
        <f>SUBSTITUTE(Таблица2[[#This Row],[Ключові слова]], "за, ", "")</f>
        <v xml:space="preserve"> закупівлю, кукурудзи</v>
      </c>
      <c r="I939" s="11" t="str">
        <f>SUBSTITUTE(Таблица2[[#This Row],[Столбец9]], "від, ", "")</f>
        <v xml:space="preserve"> закупівлю, кукурудзи</v>
      </c>
    </row>
    <row r="940" spans="1:9" ht="30" x14ac:dyDescent="0.25">
      <c r="A940" s="9" t="str">
        <f>SUBSTITUTE(Реестр!E949, " ", ", ")</f>
        <v>щодо, оплати, послуг</v>
      </c>
      <c r="B940" s="10" t="str">
        <f>SUBSTITUTE(Таблица2[[#This Row],[Столбец1]], "про, ", " ")</f>
        <v>щодо, оплати, послуг</v>
      </c>
      <c r="C940" s="3" t="str">
        <f t="shared" si="47"/>
        <v>оплати, послуг</v>
      </c>
      <c r="D940" s="3" t="str">
        <f t="shared" si="48"/>
        <v>оплати, послуг</v>
      </c>
      <c r="E940" s="10" t="str">
        <f t="shared" si="49"/>
        <v>оплати, послуг</v>
      </c>
      <c r="F940" s="10" t="str">
        <f>SUBSTITUTE(Таблица2[[#This Row],[Столбец5]], "до, ", "")</f>
        <v>оплати, послуг</v>
      </c>
      <c r="G940" s="10" t="str">
        <f>SUBSTITUTE(Таблица2[[#This Row],[Столбец7]], "рік, ", "")</f>
        <v>оплати, послуг</v>
      </c>
      <c r="H940" s="11" t="str">
        <f>SUBSTITUTE(Таблица2[[#This Row],[Ключові слова]], "за, ", "")</f>
        <v>оплати, послуг</v>
      </c>
      <c r="I940" s="11" t="str">
        <f>SUBSTITUTE(Таблица2[[#This Row],[Столбец9]], "від, ", "")</f>
        <v>оплати, послуг</v>
      </c>
    </row>
    <row r="941" spans="1:9" ht="30" x14ac:dyDescent="0.25">
      <c r="A941" s="9" t="str">
        <f>SUBSTITUTE(Реестр!E950, " ", ", ")</f>
        <v>про, проведення, семінар-наради</v>
      </c>
      <c r="B941" s="10" t="str">
        <f>SUBSTITUTE(Таблица2[[#This Row],[Столбец1]], "про, ", " ")</f>
        <v xml:space="preserve"> проведення, семінар-наради</v>
      </c>
      <c r="C941" s="3" t="str">
        <f t="shared" si="47"/>
        <v xml:space="preserve"> проведення, семінар-наради</v>
      </c>
      <c r="D941" s="3" t="str">
        <f t="shared" si="48"/>
        <v xml:space="preserve"> проведення, семінар-наради</v>
      </c>
      <c r="E941" s="10" t="str">
        <f t="shared" si="49"/>
        <v xml:space="preserve"> проведення, семінар-наради</v>
      </c>
      <c r="F941" s="10" t="str">
        <f>SUBSTITUTE(Таблица2[[#This Row],[Столбец5]], "до, ", "")</f>
        <v xml:space="preserve"> проведення, семінар-наради</v>
      </c>
      <c r="G941" s="10" t="str">
        <f>SUBSTITUTE(Таблица2[[#This Row],[Столбец7]], "рік, ", "")</f>
        <v xml:space="preserve"> проведення, семінар-наради</v>
      </c>
      <c r="H941" s="11" t="str">
        <f>SUBSTITUTE(Таблица2[[#This Row],[Ключові слова]], "за, ", "")</f>
        <v xml:space="preserve"> проведення, семінар-наради</v>
      </c>
      <c r="I941" s="11" t="str">
        <f>SUBSTITUTE(Таблица2[[#This Row],[Столбец9]], "від, ", "")</f>
        <v xml:space="preserve"> проведення, семінар-наради</v>
      </c>
    </row>
    <row r="942" spans="1:9" ht="30" x14ac:dyDescent="0.25">
      <c r="A942" s="9" t="str">
        <f>SUBSTITUTE(Реестр!E951, " ", ", ")</f>
        <v>про, проведення, семінар-наради</v>
      </c>
      <c r="B942" s="10" t="str">
        <f>SUBSTITUTE(Таблица2[[#This Row],[Столбец1]], "про, ", " ")</f>
        <v xml:space="preserve"> проведення, семінар-наради</v>
      </c>
      <c r="C942" s="3" t="str">
        <f t="shared" si="47"/>
        <v xml:space="preserve"> проведення, семінар-наради</v>
      </c>
      <c r="D942" s="3" t="str">
        <f t="shared" si="48"/>
        <v xml:space="preserve"> проведення, семінар-наради</v>
      </c>
      <c r="E942" s="10" t="str">
        <f t="shared" si="49"/>
        <v xml:space="preserve"> проведення, семінар-наради</v>
      </c>
      <c r="F942" s="10" t="str">
        <f>SUBSTITUTE(Таблица2[[#This Row],[Столбец5]], "до, ", "")</f>
        <v xml:space="preserve"> проведення, семінар-наради</v>
      </c>
      <c r="G942" s="10" t="str">
        <f>SUBSTITUTE(Таблица2[[#This Row],[Столбец7]], "рік, ", "")</f>
        <v xml:space="preserve"> проведення, семінар-наради</v>
      </c>
      <c r="H942" s="11" t="str">
        <f>SUBSTITUTE(Таблица2[[#This Row],[Ключові слова]], "за, ", "")</f>
        <v xml:space="preserve"> проведення, семінар-наради</v>
      </c>
      <c r="I942" s="11" t="str">
        <f>SUBSTITUTE(Таблица2[[#This Row],[Столбец9]], "від, ", "")</f>
        <v xml:space="preserve"> проведення, семінар-наради</v>
      </c>
    </row>
    <row r="943" spans="1:9" x14ac:dyDescent="0.25">
      <c r="A943" s="9" t="str">
        <f>SUBSTITUTE(Реестр!E952, " ", ", ")</f>
        <v xml:space="preserve">довідка, по, з/платі, </v>
      </c>
      <c r="B943" s="10" t="str">
        <f>SUBSTITUTE(Таблица2[[#This Row],[Столбец1]], "про, ", " ")</f>
        <v xml:space="preserve">довідка, по, з/платі, </v>
      </c>
      <c r="C943" s="3" t="str">
        <f t="shared" si="47"/>
        <v xml:space="preserve">довідка, по, з/платі, </v>
      </c>
      <c r="D943" s="3" t="str">
        <f t="shared" si="48"/>
        <v xml:space="preserve">довідка, з/платі, </v>
      </c>
      <c r="E943" s="10" t="str">
        <f t="shared" si="49"/>
        <v xml:space="preserve">довідка, з/платі, </v>
      </c>
      <c r="F943" s="10" t="str">
        <f>SUBSTITUTE(Таблица2[[#This Row],[Столбец5]], "до, ", "")</f>
        <v xml:space="preserve">довідка, з/платі, </v>
      </c>
      <c r="G943" s="10" t="str">
        <f>SUBSTITUTE(Таблица2[[#This Row],[Столбец7]], "рік, ", "")</f>
        <v xml:space="preserve">довідка, з/платі, </v>
      </c>
      <c r="H943" s="11" t="str">
        <f>SUBSTITUTE(Таблица2[[#This Row],[Ключові слова]], "за, ", "")</f>
        <v xml:space="preserve">довідка, з/платі, </v>
      </c>
      <c r="I943" s="11" t="str">
        <f>SUBSTITUTE(Таблица2[[#This Row],[Столбец9]], "від, ", "")</f>
        <v xml:space="preserve">довідка, з/платі, </v>
      </c>
    </row>
    <row r="944" spans="1:9" ht="30" x14ac:dyDescent="0.25">
      <c r="A944" s="9" t="str">
        <f>SUBSTITUTE(Реестр!E953, " ", ", ")</f>
        <v>запрошення, на, комісію</v>
      </c>
      <c r="B944" s="10" t="str">
        <f>SUBSTITUTE(Таблица2[[#This Row],[Столбец1]], "про, ", " ")</f>
        <v>запрошення, на, комісію</v>
      </c>
      <c r="C944" s="3" t="str">
        <f t="shared" si="47"/>
        <v>запрошення, на, комісію</v>
      </c>
      <c r="D944" s="3" t="str">
        <f t="shared" si="48"/>
        <v>запрошення, на, комісію</v>
      </c>
      <c r="E944" s="10" t="str">
        <f t="shared" si="49"/>
        <v>запрошення, на, комісію</v>
      </c>
      <c r="F944" s="10" t="str">
        <f>SUBSTITUTE(Таблица2[[#This Row],[Столбец5]], "до, ", "")</f>
        <v>запрошення, на, комісію</v>
      </c>
      <c r="G944" s="10" t="str">
        <f>SUBSTITUTE(Таблица2[[#This Row],[Столбец7]], "рік, ", "")</f>
        <v>запрошення, на, комісію</v>
      </c>
      <c r="H944" s="11" t="str">
        <f>SUBSTITUTE(Таблица2[[#This Row],[Ключові слова]], "за, ", "")</f>
        <v>запрошення, на, комісію</v>
      </c>
      <c r="I944" s="11" t="str">
        <f>SUBSTITUTE(Таблица2[[#This Row],[Столбец9]], "від, ", "")</f>
        <v>запрошення, на, комісію</v>
      </c>
    </row>
    <row r="945" spans="1:9" ht="30" x14ac:dyDescent="0.25">
      <c r="A945" s="9" t="str">
        <f>SUBSTITUTE(Реестр!E954, " ", ", ")</f>
        <v>про, проведення, наради</v>
      </c>
      <c r="B945" s="10" t="str">
        <f>SUBSTITUTE(Таблица2[[#This Row],[Столбец1]], "про, ", " ")</f>
        <v xml:space="preserve"> проведення, наради</v>
      </c>
      <c r="C945" s="3" t="str">
        <f t="shared" si="47"/>
        <v xml:space="preserve"> проведення, наради</v>
      </c>
      <c r="D945" s="3" t="str">
        <f t="shared" si="48"/>
        <v xml:space="preserve"> проведення, наради</v>
      </c>
      <c r="E945" s="10" t="str">
        <f t="shared" si="49"/>
        <v xml:space="preserve"> проведення, наради</v>
      </c>
      <c r="F945" s="10" t="str">
        <f>SUBSTITUTE(Таблица2[[#This Row],[Столбец5]], "до, ", "")</f>
        <v xml:space="preserve"> проведення, наради</v>
      </c>
      <c r="G945" s="10" t="str">
        <f>SUBSTITUTE(Таблица2[[#This Row],[Столбец7]], "рік, ", "")</f>
        <v xml:space="preserve"> проведення, наради</v>
      </c>
      <c r="H945" s="11" t="str">
        <f>SUBSTITUTE(Таблица2[[#This Row],[Ключові слова]], "за, ", "")</f>
        <v xml:space="preserve"> проведення, наради</v>
      </c>
      <c r="I945" s="11" t="str">
        <f>SUBSTITUTE(Таблица2[[#This Row],[Столбец9]], "від, ", "")</f>
        <v xml:space="preserve"> проведення, наради</v>
      </c>
    </row>
    <row r="946" spans="1:9" ht="30" x14ac:dyDescent="0.25">
      <c r="A946" s="9" t="str">
        <f>SUBSTITUTE(Реестр!E955, " ", ", ")</f>
        <v>про, проведення, наради</v>
      </c>
      <c r="B946" s="10" t="str">
        <f>SUBSTITUTE(Таблица2[[#This Row],[Столбец1]], "про, ", " ")</f>
        <v xml:space="preserve"> проведення, наради</v>
      </c>
      <c r="C946" s="3" t="str">
        <f t="shared" si="47"/>
        <v xml:space="preserve"> проведення, наради</v>
      </c>
      <c r="D946" s="3" t="str">
        <f t="shared" si="48"/>
        <v xml:space="preserve"> проведення, наради</v>
      </c>
      <c r="E946" s="10" t="str">
        <f t="shared" si="49"/>
        <v xml:space="preserve"> проведення, наради</v>
      </c>
      <c r="F946" s="10" t="str">
        <f>SUBSTITUTE(Таблица2[[#This Row],[Столбец5]], "до, ", "")</f>
        <v xml:space="preserve"> проведення, наради</v>
      </c>
      <c r="G946" s="10" t="str">
        <f>SUBSTITUTE(Таблица2[[#This Row],[Столбец7]], "рік, ", "")</f>
        <v xml:space="preserve"> проведення, наради</v>
      </c>
      <c r="H946" s="11" t="str">
        <f>SUBSTITUTE(Таблица2[[#This Row],[Ключові слова]], "за, ", "")</f>
        <v xml:space="preserve"> проведення, наради</v>
      </c>
      <c r="I946" s="11" t="str">
        <f>SUBSTITUTE(Таблица2[[#This Row],[Столбец9]], "від, ", "")</f>
        <v xml:space="preserve"> проведення, наради</v>
      </c>
    </row>
    <row r="947" spans="1:9" ht="45" x14ac:dyDescent="0.25">
      <c r="A947" s="9" t="str">
        <f>SUBSTITUTE(Реестр!E956, " ", ", ")</f>
        <v>про, надання, у, власність, приміщення</v>
      </c>
      <c r="B947" s="10" t="str">
        <f>SUBSTITUTE(Таблица2[[#This Row],[Столбец1]], "про, ", " ")</f>
        <v xml:space="preserve"> надання, у, власність, приміщення</v>
      </c>
      <c r="C947" s="3" t="str">
        <f t="shared" si="47"/>
        <v xml:space="preserve"> надання, у, власність, приміщення</v>
      </c>
      <c r="D947" s="3" t="str">
        <f t="shared" si="48"/>
        <v xml:space="preserve"> надання, у, власність, приміщення</v>
      </c>
      <c r="E947" s="10" t="str">
        <f t="shared" si="49"/>
        <v xml:space="preserve"> надання, у, власність, приміщення</v>
      </c>
      <c r="F947" s="10" t="str">
        <f>SUBSTITUTE(Таблица2[[#This Row],[Столбец5]], "до, ", "")</f>
        <v xml:space="preserve"> надання, у, власність, приміщення</v>
      </c>
      <c r="G947" s="10" t="str">
        <f>SUBSTITUTE(Таблица2[[#This Row],[Столбец7]], "рік, ", "")</f>
        <v xml:space="preserve"> надання, у, власність, приміщення</v>
      </c>
      <c r="H947" s="11" t="str">
        <f>SUBSTITUTE(Таблица2[[#This Row],[Ключові слова]], "за, ", "")</f>
        <v xml:space="preserve"> надання, у, власність, приміщення</v>
      </c>
      <c r="I947" s="11" t="str">
        <f>SUBSTITUTE(Таблица2[[#This Row],[Столбец9]], "від, ", "")</f>
        <v xml:space="preserve"> надання, у, власність, приміщення</v>
      </c>
    </row>
    <row r="948" spans="1:9" ht="30" x14ac:dyDescent="0.25">
      <c r="A948" s="9" t="str">
        <f>SUBSTITUTE(Реестр!E957, " ", ", ")</f>
        <v>про, надання, послуги</v>
      </c>
      <c r="B948" s="10" t="str">
        <f>SUBSTITUTE(Таблица2[[#This Row],[Столбец1]], "про, ", " ")</f>
        <v xml:space="preserve"> надання, послуги</v>
      </c>
      <c r="C948" s="3" t="str">
        <f t="shared" si="47"/>
        <v xml:space="preserve"> надання, послуги</v>
      </c>
      <c r="D948" s="3" t="str">
        <f t="shared" si="48"/>
        <v xml:space="preserve"> надання, послуги</v>
      </c>
      <c r="E948" s="10" t="str">
        <f t="shared" si="49"/>
        <v xml:space="preserve"> надання, послуги</v>
      </c>
      <c r="F948" s="10" t="str">
        <f>SUBSTITUTE(Таблица2[[#This Row],[Столбец5]], "до, ", "")</f>
        <v xml:space="preserve"> надання, послуги</v>
      </c>
      <c r="G948" s="10" t="str">
        <f>SUBSTITUTE(Таблица2[[#This Row],[Столбец7]], "рік, ", "")</f>
        <v xml:space="preserve"> надання, послуги</v>
      </c>
      <c r="H948" s="11" t="str">
        <f>SUBSTITUTE(Таблица2[[#This Row],[Ключові слова]], "за, ", "")</f>
        <v xml:space="preserve"> надання, послуги</v>
      </c>
      <c r="I948" s="11" t="str">
        <f>SUBSTITUTE(Таблица2[[#This Row],[Столбец9]], "від, ", "")</f>
        <v xml:space="preserve"> надання, послуги</v>
      </c>
    </row>
    <row r="949" spans="1:9" ht="45" x14ac:dyDescent="0.25">
      <c r="A949" s="9" t="str">
        <f>SUBSTITUTE(Реестр!E958, " ", ", ")</f>
        <v>подання, з, , пропозицією, про, преміювання</v>
      </c>
      <c r="B949" s="10" t="str">
        <f>SUBSTITUTE(Таблица2[[#This Row],[Столбец1]], "про, ", " ")</f>
        <v>подання, з, , пропозицією,  преміювання</v>
      </c>
      <c r="C949" s="3" t="str">
        <f t="shared" si="47"/>
        <v>подання, з, , пропозицією,  преміювання</v>
      </c>
      <c r="D949" s="3" t="str">
        <f t="shared" si="48"/>
        <v>подання, з, , пропозицією,  преміювання</v>
      </c>
      <c r="E949" s="10" t="str">
        <f t="shared" si="49"/>
        <v>подання, з, , пропозицією,  преміювання</v>
      </c>
      <c r="F949" s="10" t="str">
        <f>SUBSTITUTE(Таблица2[[#This Row],[Столбец5]], "до, ", "")</f>
        <v>подання, з, , пропозицією,  преміювання</v>
      </c>
      <c r="G949" s="10" t="str">
        <f>SUBSTITUTE(Таблица2[[#This Row],[Столбец7]], "рік, ", "")</f>
        <v>подання, з, , пропозицією,  преміювання</v>
      </c>
      <c r="H949" s="11" t="str">
        <f>SUBSTITUTE(Таблица2[[#This Row],[Ключові слова]], "за, ", "")</f>
        <v>подання, з, , пропозицією,  преміювання</v>
      </c>
      <c r="I949" s="11" t="str">
        <f>SUBSTITUTE(Таблица2[[#This Row],[Столбец9]], "від, ", "")</f>
        <v>подання, з, , пропозицією,  преміювання</v>
      </c>
    </row>
    <row r="950" spans="1:9" ht="45" x14ac:dyDescent="0.25">
      <c r="A950" s="9" t="str">
        <f>SUBSTITUTE(Реестр!E959, " ", ", ")</f>
        <v>подання, з, , пропозицією, про, стимулювання</v>
      </c>
      <c r="B950" s="10" t="str">
        <f>SUBSTITUTE(Таблица2[[#This Row],[Столбец1]], "про, ", " ")</f>
        <v>подання, з, , пропозицією,  стимулювання</v>
      </c>
      <c r="C950" s="3" t="str">
        <f t="shared" si="47"/>
        <v>подання, з, , пропозицією,  стимулювання</v>
      </c>
      <c r="D950" s="3" t="str">
        <f t="shared" si="48"/>
        <v>подання, з, , пропозицією,  стимулювання</v>
      </c>
      <c r="E950" s="10" t="str">
        <f t="shared" si="49"/>
        <v>подання, з, , пропозицією,  стимулювання</v>
      </c>
      <c r="F950" s="10" t="str">
        <f>SUBSTITUTE(Таблица2[[#This Row],[Столбец5]], "до, ", "")</f>
        <v>подання, з, , пропозицією,  стимулювання</v>
      </c>
      <c r="G950" s="10" t="str">
        <f>SUBSTITUTE(Таблица2[[#This Row],[Столбец7]], "рік, ", "")</f>
        <v>подання, з, , пропозицією,  стимулювання</v>
      </c>
      <c r="H950" s="11" t="str">
        <f>SUBSTITUTE(Таблица2[[#This Row],[Ключові слова]], "за, ", "")</f>
        <v>подання, з, , пропозицією,  стимулювання</v>
      </c>
      <c r="I950" s="11" t="str">
        <f>SUBSTITUTE(Таблица2[[#This Row],[Столбец9]], "від, ", "")</f>
        <v>подання, з, , пропозицією,  стимулювання</v>
      </c>
    </row>
    <row r="951" spans="1:9" ht="30" x14ac:dyDescent="0.25">
      <c r="A951" s="9" t="str">
        <f>SUBSTITUTE(Реестр!E960, " ", ", ")</f>
        <v>про, виплату, заробітної, плати</v>
      </c>
      <c r="B951" s="10" t="str">
        <f>SUBSTITUTE(Таблица2[[#This Row],[Столбец1]], "про, ", " ")</f>
        <v xml:space="preserve"> виплату, заробітної, плати</v>
      </c>
      <c r="C951" s="3" t="str">
        <f t="shared" si="47"/>
        <v xml:space="preserve"> виплату, заробітної, плати</v>
      </c>
      <c r="D951" s="3" t="str">
        <f t="shared" si="48"/>
        <v xml:space="preserve"> виплату, заробітної, плати</v>
      </c>
      <c r="E951" s="10" t="str">
        <f t="shared" si="49"/>
        <v xml:space="preserve"> виплату, заробітної, плати</v>
      </c>
      <c r="F951" s="10" t="str">
        <f>SUBSTITUTE(Таблица2[[#This Row],[Столбец5]], "до, ", "")</f>
        <v xml:space="preserve"> виплату, заробітної, плати</v>
      </c>
      <c r="G951" s="10" t="str">
        <f>SUBSTITUTE(Таблица2[[#This Row],[Столбец7]], "рік, ", "")</f>
        <v xml:space="preserve"> виплату, заробітної, плати</v>
      </c>
      <c r="H951" s="11" t="str">
        <f>SUBSTITUTE(Таблица2[[#This Row],[Ключові слова]], "за, ", "")</f>
        <v xml:space="preserve"> виплату, заробітної, плати</v>
      </c>
      <c r="I951" s="11" t="str">
        <f>SUBSTITUTE(Таблица2[[#This Row],[Столбец9]], "від, ", "")</f>
        <v xml:space="preserve"> виплату, заробітної, плати</v>
      </c>
    </row>
    <row r="952" spans="1:9" ht="30" x14ac:dyDescent="0.25">
      <c r="A952" s="9" t="str">
        <f>SUBSTITUTE(Реестр!E961, " ", ", ")</f>
        <v>про, участь, у, тренінгу</v>
      </c>
      <c r="B952" s="10" t="str">
        <f>SUBSTITUTE(Таблица2[[#This Row],[Столбец1]], "про, ", " ")</f>
        <v xml:space="preserve"> участь, у, тренінгу</v>
      </c>
      <c r="C952" s="3" t="str">
        <f t="shared" si="47"/>
        <v xml:space="preserve"> участь, у, тренінгу</v>
      </c>
      <c r="D952" s="3" t="str">
        <f t="shared" si="48"/>
        <v xml:space="preserve"> участь, у, тренінгу</v>
      </c>
      <c r="E952" s="10" t="str">
        <f t="shared" si="49"/>
        <v xml:space="preserve"> участь, у, тренінгу</v>
      </c>
      <c r="F952" s="10" t="str">
        <f>SUBSTITUTE(Таблица2[[#This Row],[Столбец5]], "до, ", "")</f>
        <v xml:space="preserve"> участь, у, тренінгу</v>
      </c>
      <c r="G952" s="10" t="str">
        <f>SUBSTITUTE(Таблица2[[#This Row],[Столбец7]], "рік, ", "")</f>
        <v xml:space="preserve"> участь, у, тренінгу</v>
      </c>
      <c r="H952" s="11" t="str">
        <f>SUBSTITUTE(Таблица2[[#This Row],[Ключові слова]], "за, ", "")</f>
        <v xml:space="preserve"> участь, у, тренінгу</v>
      </c>
      <c r="I952" s="11" t="str">
        <f>SUBSTITUTE(Таблица2[[#This Row],[Столбец9]], "від, ", "")</f>
        <v xml:space="preserve"> участь, у, тренінгу</v>
      </c>
    </row>
    <row r="953" spans="1:9" ht="30" x14ac:dyDescent="0.25">
      <c r="A953" s="9" t="str">
        <f>SUBSTITUTE(Реестр!E962, " ", ", ")</f>
        <v>про, навчання, за, кордоном</v>
      </c>
      <c r="B953" s="10" t="str">
        <f>SUBSTITUTE(Таблица2[[#This Row],[Столбец1]], "про, ", " ")</f>
        <v xml:space="preserve"> навчання, за, кордоном</v>
      </c>
      <c r="C953" s="3" t="str">
        <f t="shared" si="47"/>
        <v xml:space="preserve"> навчання, за, кордоном</v>
      </c>
      <c r="D953" s="3" t="str">
        <f t="shared" si="48"/>
        <v xml:space="preserve"> навчання, за, кордоном</v>
      </c>
      <c r="E953" s="10" t="str">
        <f t="shared" si="49"/>
        <v xml:space="preserve"> навчання, за, кордоном</v>
      </c>
      <c r="F953" s="10" t="str">
        <f>SUBSTITUTE(Таблица2[[#This Row],[Столбец5]], "до, ", "")</f>
        <v xml:space="preserve"> навчання, за, кордоном</v>
      </c>
      <c r="G953" s="10" t="str">
        <f>SUBSTITUTE(Таблица2[[#This Row],[Столбец7]], "рік, ", "")</f>
        <v xml:space="preserve"> навчання, за, кордоном</v>
      </c>
      <c r="H953" s="11" t="str">
        <f>SUBSTITUTE(Таблица2[[#This Row],[Ключові слова]], "за, ", "")</f>
        <v xml:space="preserve"> навчання, кордоном</v>
      </c>
      <c r="I953" s="11" t="str">
        <f>SUBSTITUTE(Таблица2[[#This Row],[Столбец9]], "від, ", "")</f>
        <v xml:space="preserve"> навчання, кордоном</v>
      </c>
    </row>
    <row r="954" spans="1:9" ht="30" x14ac:dyDescent="0.25">
      <c r="A954" s="9" t="str">
        <f>SUBSTITUTE(Реестр!E963, " ", ", ")</f>
        <v>про, кількісний, склад</v>
      </c>
      <c r="B954" s="10" t="str">
        <f>SUBSTITUTE(Таблица2[[#This Row],[Столбец1]], "про, ", " ")</f>
        <v xml:space="preserve"> кількісний, склад</v>
      </c>
      <c r="C954" s="3" t="str">
        <f t="shared" si="47"/>
        <v xml:space="preserve"> кількісний, склад</v>
      </c>
      <c r="D954" s="3" t="str">
        <f t="shared" si="48"/>
        <v xml:space="preserve"> кількісний, склад</v>
      </c>
      <c r="E954" s="10" t="str">
        <f t="shared" si="49"/>
        <v xml:space="preserve"> кількісний, склад</v>
      </c>
      <c r="F954" s="10" t="str">
        <f>SUBSTITUTE(Таблица2[[#This Row],[Столбец5]], "до, ", "")</f>
        <v xml:space="preserve"> кількісний, склад</v>
      </c>
      <c r="G954" s="10" t="str">
        <f>SUBSTITUTE(Таблица2[[#This Row],[Столбец7]], "рік, ", "")</f>
        <v xml:space="preserve"> кількісний, склад</v>
      </c>
      <c r="H954" s="11" t="str">
        <f>SUBSTITUTE(Таблица2[[#This Row],[Ключові слова]], "за, ", "")</f>
        <v xml:space="preserve"> кількісний, склад</v>
      </c>
      <c r="I954" s="11" t="str">
        <f>SUBSTITUTE(Таблица2[[#This Row],[Столбец9]], "від, ", "")</f>
        <v xml:space="preserve"> кількісний, склад</v>
      </c>
    </row>
    <row r="955" spans="1:9" ht="30" x14ac:dyDescent="0.25">
      <c r="A955" s="9" t="str">
        <f>SUBSTITUTE(Реестр!E964, " ", ", ")</f>
        <v>про, надання, інформації</v>
      </c>
      <c r="B955" s="10" t="str">
        <f>SUBSTITUTE(Таблица2[[#This Row],[Столбец1]], "про, ", " ")</f>
        <v xml:space="preserve"> надання, інформації</v>
      </c>
      <c r="C955" s="3" t="str">
        <f t="shared" si="47"/>
        <v xml:space="preserve"> надання, інформації</v>
      </c>
      <c r="D955" s="3" t="str">
        <f t="shared" si="48"/>
        <v xml:space="preserve"> надання, інформації</v>
      </c>
      <c r="E955" s="10" t="str">
        <f t="shared" si="49"/>
        <v xml:space="preserve"> надання, інформації</v>
      </c>
      <c r="F955" s="10" t="str">
        <f>SUBSTITUTE(Таблица2[[#This Row],[Столбец5]], "до, ", "")</f>
        <v xml:space="preserve"> надання, інформації</v>
      </c>
      <c r="G955" s="10" t="str">
        <f>SUBSTITUTE(Таблица2[[#This Row],[Столбец7]], "рік, ", "")</f>
        <v xml:space="preserve"> надання, інформації</v>
      </c>
      <c r="H955" s="11" t="str">
        <f>SUBSTITUTE(Таблица2[[#This Row],[Ключові слова]], "за, ", "")</f>
        <v xml:space="preserve"> надання, інформації</v>
      </c>
      <c r="I955" s="11" t="str">
        <f>SUBSTITUTE(Таблица2[[#This Row],[Столбец9]], "від, ", "")</f>
        <v xml:space="preserve"> надання, інформації</v>
      </c>
    </row>
    <row r="956" spans="1:9" ht="30" x14ac:dyDescent="0.25">
      <c r="A956" s="9" t="str">
        <f>SUBSTITUTE(Реестр!E965, " ", ", ")</f>
        <v>пропозиції, до, проекту, Профілю</v>
      </c>
      <c r="B956" s="10" t="str">
        <f>SUBSTITUTE(Таблица2[[#This Row],[Столбец1]], "про, ", " ")</f>
        <v>пропозиції, до, проекту, Профілю</v>
      </c>
      <c r="C956" s="3" t="str">
        <f t="shared" si="47"/>
        <v>пропозиції, до, проекту, Профілю</v>
      </c>
      <c r="D956" s="3" t="str">
        <f t="shared" si="48"/>
        <v>пропозиції, до, проекту, Профілю</v>
      </c>
      <c r="E956" s="10" t="str">
        <f t="shared" si="49"/>
        <v>пропозиції, до, проекту, Профілю</v>
      </c>
      <c r="F956" s="10" t="str">
        <f>SUBSTITUTE(Таблица2[[#This Row],[Столбец5]], "до, ", "")</f>
        <v>пропозиції, проекту, Профілю</v>
      </c>
      <c r="G956" s="10" t="str">
        <f>SUBSTITUTE(Таблица2[[#This Row],[Столбец7]], "рік, ", "")</f>
        <v>пропозиції, проекту, Профілю</v>
      </c>
      <c r="H956" s="11" t="str">
        <f>SUBSTITUTE(Таблица2[[#This Row],[Ключові слова]], "за, ", "")</f>
        <v>пропозиції, проекту, Профілю</v>
      </c>
      <c r="I956" s="11" t="str">
        <f>SUBSTITUTE(Таблица2[[#This Row],[Столбец9]], "від, ", "")</f>
        <v>пропозиції, проекту, Профілю</v>
      </c>
    </row>
    <row r="957" spans="1:9" ht="30" x14ac:dyDescent="0.25">
      <c r="A957" s="9" t="str">
        <f>SUBSTITUTE(Реестр!E966, " ", ", ")</f>
        <v>про, надання, інформації</v>
      </c>
      <c r="B957" s="10" t="str">
        <f>SUBSTITUTE(Таблица2[[#This Row],[Столбец1]], "про, ", " ")</f>
        <v xml:space="preserve"> надання, інформації</v>
      </c>
      <c r="C957" s="3" t="str">
        <f t="shared" si="47"/>
        <v xml:space="preserve"> надання, інформації</v>
      </c>
      <c r="D957" s="3" t="str">
        <f t="shared" si="48"/>
        <v xml:space="preserve"> надання, інформації</v>
      </c>
      <c r="E957" s="10" t="str">
        <f t="shared" si="49"/>
        <v xml:space="preserve"> надання, інформації</v>
      </c>
      <c r="F957" s="10" t="str">
        <f>SUBSTITUTE(Таблица2[[#This Row],[Столбец5]], "до, ", "")</f>
        <v xml:space="preserve"> надання, інформації</v>
      </c>
      <c r="G957" s="10" t="str">
        <f>SUBSTITUTE(Таблица2[[#This Row],[Столбец7]], "рік, ", "")</f>
        <v xml:space="preserve"> надання, інформації</v>
      </c>
      <c r="H957" s="11" t="str">
        <f>SUBSTITUTE(Таблица2[[#This Row],[Ключові слова]], "за, ", "")</f>
        <v xml:space="preserve"> надання, інформації</v>
      </c>
      <c r="I957" s="11" t="str">
        <f>SUBSTITUTE(Таблица2[[#This Row],[Столбец9]], "від, ", "")</f>
        <v xml:space="preserve"> надання, інформації</v>
      </c>
    </row>
    <row r="958" spans="1:9" ht="30" x14ac:dyDescent="0.25">
      <c r="A958" s="9" t="str">
        <f>SUBSTITUTE(Реестр!E967, " ", ", ")</f>
        <v>про, надання, інформації</v>
      </c>
      <c r="B958" s="10" t="str">
        <f>SUBSTITUTE(Таблица2[[#This Row],[Столбец1]], "про, ", " ")</f>
        <v xml:space="preserve"> надання, інформації</v>
      </c>
      <c r="C958" s="3" t="str">
        <f t="shared" si="47"/>
        <v xml:space="preserve"> надання, інформації</v>
      </c>
      <c r="D958" s="3" t="str">
        <f t="shared" si="48"/>
        <v xml:space="preserve"> надання, інформації</v>
      </c>
      <c r="E958" s="10" t="str">
        <f t="shared" si="49"/>
        <v xml:space="preserve"> надання, інформації</v>
      </c>
      <c r="F958" s="10" t="str">
        <f>SUBSTITUTE(Таблица2[[#This Row],[Столбец5]], "до, ", "")</f>
        <v xml:space="preserve"> надання, інформації</v>
      </c>
      <c r="G958" s="10" t="str">
        <f>SUBSTITUTE(Таблица2[[#This Row],[Столбец7]], "рік, ", "")</f>
        <v xml:space="preserve"> надання, інформації</v>
      </c>
      <c r="H958" s="11" t="str">
        <f>SUBSTITUTE(Таблица2[[#This Row],[Ключові слова]], "за, ", "")</f>
        <v xml:space="preserve"> надання, інформації</v>
      </c>
      <c r="I958" s="11" t="str">
        <f>SUBSTITUTE(Таблица2[[#This Row],[Столбец9]], "від, ", "")</f>
        <v xml:space="preserve"> надання, інформації</v>
      </c>
    </row>
    <row r="959" spans="1:9" ht="45" x14ac:dyDescent="0.25">
      <c r="A959" s="9" t="str">
        <f>SUBSTITUTE(Реестр!E968, " ", ", ")</f>
        <v>про, розповсюдження, інформації</v>
      </c>
      <c r="B959" s="10" t="str">
        <f>SUBSTITUTE(Таблица2[[#This Row],[Столбец1]], "про, ", " ")</f>
        <v xml:space="preserve"> розповсюдження, інформації</v>
      </c>
      <c r="C959" s="3" t="str">
        <f t="shared" si="47"/>
        <v xml:space="preserve"> розповсюдження, інформації</v>
      </c>
      <c r="D959" s="3" t="str">
        <f t="shared" si="48"/>
        <v xml:space="preserve"> розповсюдження, інформації</v>
      </c>
      <c r="E959" s="10" t="str">
        <f t="shared" si="49"/>
        <v xml:space="preserve"> розповсюдження, інформації</v>
      </c>
      <c r="F959" s="10" t="str">
        <f>SUBSTITUTE(Таблица2[[#This Row],[Столбец5]], "до, ", "")</f>
        <v xml:space="preserve"> розповсюдження, інформації</v>
      </c>
      <c r="G959" s="10" t="str">
        <f>SUBSTITUTE(Таблица2[[#This Row],[Столбец7]], "рік, ", "")</f>
        <v xml:space="preserve"> розповсюдження, інформації</v>
      </c>
      <c r="H959" s="11" t="str">
        <f>SUBSTITUTE(Таблица2[[#This Row],[Ключові слова]], "за, ", "")</f>
        <v xml:space="preserve"> розповсюдження, інформації</v>
      </c>
      <c r="I959" s="11" t="str">
        <f>SUBSTITUTE(Таблица2[[#This Row],[Столбец9]], "від, ", "")</f>
        <v xml:space="preserve"> розповсюдження, інформації</v>
      </c>
    </row>
    <row r="960" spans="1:9" ht="45" x14ac:dyDescent="0.25">
      <c r="A960" s="9" t="str">
        <f>SUBSTITUTE(Реестр!E969, " ", ", ")</f>
        <v>про, основні, заходи, у, , першому, піврічі, 2019, року</v>
      </c>
      <c r="B960" s="10" t="str">
        <f>SUBSTITUTE(Таблица2[[#This Row],[Столбец1]], "про, ", " ")</f>
        <v xml:space="preserve"> основні, заходи, у, , першому, піврічі, 2019, року</v>
      </c>
      <c r="C960" s="3" t="str">
        <f t="shared" si="47"/>
        <v xml:space="preserve"> основні, заходи, у, , першому, піврічі, 2019, року</v>
      </c>
      <c r="D960" s="3" t="str">
        <f t="shared" si="48"/>
        <v xml:space="preserve"> основні, заходи, у, , першому, піврічі, 2019, року</v>
      </c>
      <c r="E960" s="10" t="str">
        <f t="shared" si="49"/>
        <v xml:space="preserve"> основні, заходи, у, , першому, піврічі, 2019, року</v>
      </c>
      <c r="F960" s="10" t="str">
        <f>SUBSTITUTE(Таблица2[[#This Row],[Столбец5]], "до, ", "")</f>
        <v xml:space="preserve"> основні, заходи, у, , першому, піврічі, 2019, року</v>
      </c>
      <c r="G960" s="10" t="str">
        <f>SUBSTITUTE(Таблица2[[#This Row],[Столбец7]], "рік, ", "")</f>
        <v xml:space="preserve"> основні, заходи, у, , першому, піврічі, 2019, року</v>
      </c>
      <c r="H960" s="11" t="str">
        <f>SUBSTITUTE(Таблица2[[#This Row],[Ключові слова]], "за, ", "")</f>
        <v xml:space="preserve"> основні, заходи, у, , першому, піврічі, 2019, року</v>
      </c>
      <c r="I960" s="11" t="str">
        <f>SUBSTITUTE(Таблица2[[#This Row],[Столбец9]], "від, ", "")</f>
        <v xml:space="preserve"> основні, заходи, у, , першому, піврічі, 2019, року</v>
      </c>
    </row>
    <row r="961" spans="1:9" ht="30" x14ac:dyDescent="0.25">
      <c r="A961" s="9" t="str">
        <f>SUBSTITUTE(Реестр!E970, " ", ", ")</f>
        <v>про, надання, інформації</v>
      </c>
      <c r="B961" s="10" t="str">
        <f>SUBSTITUTE(Таблица2[[#This Row],[Столбец1]], "про, ", " ")</f>
        <v xml:space="preserve"> надання, інформації</v>
      </c>
      <c r="C961" s="3" t="str">
        <f t="shared" si="47"/>
        <v xml:space="preserve"> надання, інформації</v>
      </c>
      <c r="D961" s="3" t="str">
        <f t="shared" si="48"/>
        <v xml:space="preserve"> надання, інформації</v>
      </c>
      <c r="E961" s="10" t="str">
        <f t="shared" si="49"/>
        <v xml:space="preserve"> надання, інформації</v>
      </c>
      <c r="F961" s="10" t="str">
        <f>SUBSTITUTE(Таблица2[[#This Row],[Столбец5]], "до, ", "")</f>
        <v xml:space="preserve"> надання, інформації</v>
      </c>
      <c r="G961" s="10" t="str">
        <f>SUBSTITUTE(Таблица2[[#This Row],[Столбец7]], "рік, ", "")</f>
        <v xml:space="preserve"> надання, інформації</v>
      </c>
      <c r="H961" s="11" t="str">
        <f>SUBSTITUTE(Таблица2[[#This Row],[Ключові слова]], "за, ", "")</f>
        <v xml:space="preserve"> надання, інформації</v>
      </c>
      <c r="I961" s="11" t="str">
        <f>SUBSTITUTE(Таблица2[[#This Row],[Столбец9]], "від, ", "")</f>
        <v xml:space="preserve"> надання, інформації</v>
      </c>
    </row>
    <row r="962" spans="1:9" ht="45" x14ac:dyDescent="0.25">
      <c r="A962" s="9" t="str">
        <f>SUBSTITUTE(Реестр!E971, " ", ", ")</f>
        <v>про, участь, у, засіданні, обласної, комсії</v>
      </c>
      <c r="B962" s="10" t="str">
        <f>SUBSTITUTE(Таблица2[[#This Row],[Столбец1]], "про, ", " ")</f>
        <v xml:space="preserve"> участь, у, засіданні, обласної, комсії</v>
      </c>
      <c r="C962" s="3" t="str">
        <f t="shared" si="47"/>
        <v xml:space="preserve"> участь, у, засіданні, обласної, комсії</v>
      </c>
      <c r="D962" s="3" t="str">
        <f t="shared" si="48"/>
        <v xml:space="preserve"> участь, у, засіданні, обласної, комсії</v>
      </c>
      <c r="E962" s="10" t="str">
        <f t="shared" si="49"/>
        <v xml:space="preserve"> участь, у, засіданні, обласної, комсії</v>
      </c>
      <c r="F962" s="10" t="str">
        <f>SUBSTITUTE(Таблица2[[#This Row],[Столбец5]], "до, ", "")</f>
        <v xml:space="preserve"> участь, у, засіданні, обласної, комсії</v>
      </c>
      <c r="G962" s="10" t="str">
        <f>SUBSTITUTE(Таблица2[[#This Row],[Столбец7]], "рік, ", "")</f>
        <v xml:space="preserve"> участь, у, засіданні, обласної, комсії</v>
      </c>
      <c r="H962" s="11" t="str">
        <f>SUBSTITUTE(Таблица2[[#This Row],[Ключові слова]], "за, ", "")</f>
        <v xml:space="preserve"> участь, у, засіданні, обласної, комсії</v>
      </c>
      <c r="I962" s="11" t="str">
        <f>SUBSTITUTE(Таблица2[[#This Row],[Столбец9]], "від, ", "")</f>
        <v xml:space="preserve"> участь, у, засіданні, обласної, комсії</v>
      </c>
    </row>
    <row r="963" spans="1:9" ht="45" x14ac:dyDescent="0.25">
      <c r="A963" s="9" t="str">
        <f>SUBSTITUTE(Реестр!E972, " ", ", ")</f>
        <v>про, участь, у, засіданні, обласної, комсії</v>
      </c>
      <c r="B963" s="10" t="str">
        <f>SUBSTITUTE(Таблица2[[#This Row],[Столбец1]], "про, ", " ")</f>
        <v xml:space="preserve"> участь, у, засіданні, обласної, комсії</v>
      </c>
      <c r="C963" s="3" t="str">
        <f t="shared" si="47"/>
        <v xml:space="preserve"> участь, у, засіданні, обласної, комсії</v>
      </c>
      <c r="D963" s="3" t="str">
        <f t="shared" si="48"/>
        <v xml:space="preserve"> участь, у, засіданні, обласної, комсії</v>
      </c>
      <c r="E963" s="10" t="str">
        <f t="shared" si="49"/>
        <v xml:space="preserve"> участь, у, засіданні, обласної, комсії</v>
      </c>
      <c r="F963" s="10" t="str">
        <f>SUBSTITUTE(Таблица2[[#This Row],[Столбец5]], "до, ", "")</f>
        <v xml:space="preserve"> участь, у, засіданні, обласної, комсії</v>
      </c>
      <c r="G963" s="10" t="str">
        <f>SUBSTITUTE(Таблица2[[#This Row],[Столбец7]], "рік, ", "")</f>
        <v xml:space="preserve"> участь, у, засіданні, обласної, комсії</v>
      </c>
      <c r="H963" s="11" t="str">
        <f>SUBSTITUTE(Таблица2[[#This Row],[Ключові слова]], "за, ", "")</f>
        <v xml:space="preserve"> участь, у, засіданні, обласної, комсії</v>
      </c>
      <c r="I963" s="11" t="str">
        <f>SUBSTITUTE(Таблица2[[#This Row],[Столбец9]], "від, ", "")</f>
        <v xml:space="preserve"> участь, у, засіданні, обласної, комсії</v>
      </c>
    </row>
    <row r="964" spans="1:9" ht="45" x14ac:dyDescent="0.25">
      <c r="A964" s="9" t="str">
        <f>SUBSTITUTE(Реестр!E973, " ", ", ")</f>
        <v>про, участь, у, засіданні, обласної, комсії</v>
      </c>
      <c r="B964" s="10" t="str">
        <f>SUBSTITUTE(Таблица2[[#This Row],[Столбец1]], "про, ", " ")</f>
        <v xml:space="preserve"> участь, у, засіданні, обласної, комсії</v>
      </c>
      <c r="C964" s="3" t="str">
        <f t="shared" si="47"/>
        <v xml:space="preserve"> участь, у, засіданні, обласної, комсії</v>
      </c>
      <c r="D964" s="3" t="str">
        <f t="shared" si="48"/>
        <v xml:space="preserve"> участь, у, засіданні, обласної, комсії</v>
      </c>
      <c r="E964" s="10" t="str">
        <f t="shared" si="49"/>
        <v xml:space="preserve"> участь, у, засіданні, обласної, комсії</v>
      </c>
      <c r="F964" s="10" t="str">
        <f>SUBSTITUTE(Таблица2[[#This Row],[Столбец5]], "до, ", "")</f>
        <v xml:space="preserve"> участь, у, засіданні, обласної, комсії</v>
      </c>
      <c r="G964" s="10" t="str">
        <f>SUBSTITUTE(Таблица2[[#This Row],[Столбец7]], "рік, ", "")</f>
        <v xml:space="preserve"> участь, у, засіданні, обласної, комсії</v>
      </c>
      <c r="H964" s="11" t="str">
        <f>SUBSTITUTE(Таблица2[[#This Row],[Ключові слова]], "за, ", "")</f>
        <v xml:space="preserve"> участь, у, засіданні, обласної, комсії</v>
      </c>
      <c r="I964" s="11" t="str">
        <f>SUBSTITUTE(Таблица2[[#This Row],[Столбец9]], "від, ", "")</f>
        <v xml:space="preserve"> участь, у, засіданні, обласної, комсії</v>
      </c>
    </row>
    <row r="965" spans="1:9" ht="45" x14ac:dyDescent="0.25">
      <c r="A965" s="9" t="str">
        <f>SUBSTITUTE(Реестр!E974, " ", ", ")</f>
        <v>про, участь, у, засіданні, обласної, комсії</v>
      </c>
      <c r="B965" s="10" t="str">
        <f>SUBSTITUTE(Таблица2[[#This Row],[Столбец1]], "про, ", " ")</f>
        <v xml:space="preserve"> участь, у, засіданні, обласної, комсії</v>
      </c>
      <c r="C965" s="3" t="str">
        <f t="shared" si="47"/>
        <v xml:space="preserve"> участь, у, засіданні, обласної, комсії</v>
      </c>
      <c r="D965" s="3" t="str">
        <f t="shared" si="48"/>
        <v xml:space="preserve"> участь, у, засіданні, обласної, комсії</v>
      </c>
      <c r="E965" s="10" t="str">
        <f t="shared" si="49"/>
        <v xml:space="preserve"> участь, у, засіданні, обласної, комсії</v>
      </c>
      <c r="F965" s="10" t="str">
        <f>SUBSTITUTE(Таблица2[[#This Row],[Столбец5]], "до, ", "")</f>
        <v xml:space="preserve"> участь, у, засіданні, обласної, комсії</v>
      </c>
      <c r="G965" s="10" t="str">
        <f>SUBSTITUTE(Таблица2[[#This Row],[Столбец7]], "рік, ", "")</f>
        <v xml:space="preserve"> участь, у, засіданні, обласної, комсії</v>
      </c>
      <c r="H965" s="11" t="str">
        <f>SUBSTITUTE(Таблица2[[#This Row],[Ключові слова]], "за, ", "")</f>
        <v xml:space="preserve"> участь, у, засіданні, обласної, комсії</v>
      </c>
      <c r="I965" s="11" t="str">
        <f>SUBSTITUTE(Таблица2[[#This Row],[Столбец9]], "від, ", "")</f>
        <v xml:space="preserve"> участь, у, засіданні, обласної, комсії</v>
      </c>
    </row>
    <row r="966" spans="1:9" ht="30" x14ac:dyDescent="0.25">
      <c r="A966" s="9" t="str">
        <f>SUBSTITUTE(Реестр!E975, " ", ", ")</f>
        <v>про, виконання, плану, заходів</v>
      </c>
      <c r="B966" s="10" t="str">
        <f>SUBSTITUTE(Таблица2[[#This Row],[Столбец1]], "про, ", " ")</f>
        <v xml:space="preserve"> виконання, плану, заходів</v>
      </c>
      <c r="C966" s="3" t="str">
        <f t="shared" si="47"/>
        <v xml:space="preserve"> виконання, плану, заходів</v>
      </c>
      <c r="D966" s="3" t="str">
        <f t="shared" si="48"/>
        <v xml:space="preserve"> виконання, плану, заходів</v>
      </c>
      <c r="E966" s="10" t="str">
        <f t="shared" si="49"/>
        <v xml:space="preserve"> виконання, плану, заходів</v>
      </c>
      <c r="F966" s="10" t="str">
        <f>SUBSTITUTE(Таблица2[[#This Row],[Столбец5]], "до, ", "")</f>
        <v xml:space="preserve"> виконання, плану, заходів</v>
      </c>
      <c r="G966" s="10" t="str">
        <f>SUBSTITUTE(Таблица2[[#This Row],[Столбец7]], "рік, ", "")</f>
        <v xml:space="preserve"> виконання, плану, заходів</v>
      </c>
      <c r="H966" s="11" t="str">
        <f>SUBSTITUTE(Таблица2[[#This Row],[Ключові слова]], "за, ", "")</f>
        <v xml:space="preserve"> виконання, плану, заходів</v>
      </c>
      <c r="I966" s="11" t="str">
        <f>SUBSTITUTE(Таблица2[[#This Row],[Столбец9]], "від, ", "")</f>
        <v xml:space="preserve"> виконання, плану, заходів</v>
      </c>
    </row>
    <row r="967" spans="1:9" x14ac:dyDescent="0.25">
      <c r="A967" s="9" t="e">
        <f>SUBSTITUTE(Реестр!#REF!, " ", ", ")</f>
        <v>#REF!</v>
      </c>
      <c r="B967" s="10" t="e">
        <f>SUBSTITUTE(Таблица2[[#This Row],[Столбец1]], "про, ", " ")</f>
        <v>#REF!</v>
      </c>
      <c r="C967" s="3" t="e">
        <f t="shared" si="47"/>
        <v>#REF!</v>
      </c>
      <c r="D967" s="3" t="e">
        <f t="shared" si="48"/>
        <v>#REF!</v>
      </c>
      <c r="E967" s="10" t="e">
        <f t="shared" si="49"/>
        <v>#REF!</v>
      </c>
      <c r="F967" s="10" t="e">
        <f>SUBSTITUTE(Таблица2[[#This Row],[Столбец5]], "до, ", "")</f>
        <v>#REF!</v>
      </c>
      <c r="G967" s="10" t="e">
        <f>SUBSTITUTE(Таблица2[[#This Row],[Столбец7]], "рік, ", "")</f>
        <v>#REF!</v>
      </c>
      <c r="H967" s="11" t="e">
        <f>SUBSTITUTE(Таблица2[[#This Row],[Ключові слова]], "за, ", "")</f>
        <v>#REF!</v>
      </c>
      <c r="I967" s="11" t="e">
        <f>SUBSTITUTE(Таблица2[[#This Row],[Столбец9]], "від, ", "")</f>
        <v>#REF!</v>
      </c>
    </row>
    <row r="968" spans="1:9" ht="60" x14ac:dyDescent="0.25">
      <c r="A968" s="9" t="str">
        <f>SUBSTITUTE(Реестр!E976, " ", ", ")</f>
        <v>про, надання, , оперативної, інформації, по, цінам</v>
      </c>
      <c r="B968" s="10" t="str">
        <f>SUBSTITUTE(Таблица2[[#This Row],[Столбец1]], "про, ", " ")</f>
        <v xml:space="preserve"> надання, , оперативної, інформації, по, цінам</v>
      </c>
      <c r="C968" s="3" t="str">
        <f t="shared" si="47"/>
        <v xml:space="preserve"> надання, , оперативної, інформації, по, цінам</v>
      </c>
      <c r="D968" s="3" t="str">
        <f t="shared" si="48"/>
        <v xml:space="preserve"> надання, , оперативної, інформації, цінам</v>
      </c>
      <c r="E968" s="10" t="str">
        <f t="shared" si="49"/>
        <v xml:space="preserve"> надання, , оперативної, інформації, цінам</v>
      </c>
      <c r="F968" s="10" t="str">
        <f>SUBSTITUTE(Таблица2[[#This Row],[Столбец5]], "до, ", "")</f>
        <v xml:space="preserve"> надання, , оперативної, інформації, цінам</v>
      </c>
      <c r="G968" s="10" t="str">
        <f>SUBSTITUTE(Таблица2[[#This Row],[Столбец7]], "рік, ", "")</f>
        <v xml:space="preserve"> надання, , оперативної, інформації, цінам</v>
      </c>
      <c r="H968" s="11" t="str">
        <f>SUBSTITUTE(Таблица2[[#This Row],[Ключові слова]], "за, ", "")</f>
        <v xml:space="preserve"> надання, , оперативної, інформації, цінам</v>
      </c>
      <c r="I968" s="11" t="str">
        <f>SUBSTITUTE(Таблица2[[#This Row],[Столбец9]], "від, ", "")</f>
        <v xml:space="preserve"> надання, , оперативної, інформації, цінам</v>
      </c>
    </row>
    <row r="969" spans="1:9" ht="45" x14ac:dyDescent="0.25">
      <c r="A969" s="9" t="str">
        <f>SUBSTITUTE(Реестр!E978, " ", ", ")</f>
        <v>про, виконання, Положень, Генеральної, угоди</v>
      </c>
      <c r="B969" s="10" t="str">
        <f>SUBSTITUTE(Таблица2[[#This Row],[Столбец1]], "про, ", " ")</f>
        <v xml:space="preserve"> виконання, Положень, Генеральної, угоди</v>
      </c>
      <c r="C969" s="3" t="str">
        <f t="shared" si="47"/>
        <v xml:space="preserve"> виконання, Положень, Генеральної, угоди</v>
      </c>
      <c r="D969" s="3" t="str">
        <f t="shared" si="48"/>
        <v xml:space="preserve"> виконання, Положень, Генеральної, угоди</v>
      </c>
      <c r="E969" s="10" t="str">
        <f t="shared" si="49"/>
        <v xml:space="preserve"> виконання, Положень, Генеральної, угоди</v>
      </c>
      <c r="F969" s="10" t="str">
        <f>SUBSTITUTE(Таблица2[[#This Row],[Столбец5]], "до, ", "")</f>
        <v xml:space="preserve"> виконання, Положень, Генеральної, угоди</v>
      </c>
      <c r="G969" s="10" t="str">
        <f>SUBSTITUTE(Таблица2[[#This Row],[Столбец7]], "рік, ", "")</f>
        <v xml:space="preserve"> виконання, Положень, Генеральної, угоди</v>
      </c>
      <c r="H969" s="11" t="str">
        <f>SUBSTITUTE(Таблица2[[#This Row],[Ключові слова]], "за, ", "")</f>
        <v xml:space="preserve"> виконання, Положень, Генеральної, угоди</v>
      </c>
      <c r="I969" s="11" t="str">
        <f>SUBSTITUTE(Таблица2[[#This Row],[Столбец9]], "від, ", "")</f>
        <v xml:space="preserve"> виконання, Положень, Генеральної, угоди</v>
      </c>
    </row>
    <row r="970" spans="1:9" ht="60" x14ac:dyDescent="0.25">
      <c r="A970" s="9" t="str">
        <f>SUBSTITUTE(Реестр!E979, " ", ", ")</f>
        <v>про, виконання, Програми, малого, та, середнього, підприємствав</v>
      </c>
      <c r="B970" s="10" t="str">
        <f>SUBSTITUTE(Таблица2[[#This Row],[Столбец1]], "про, ", " ")</f>
        <v xml:space="preserve"> виконання, Програми, малого, та, середнього, підприємствав</v>
      </c>
      <c r="C970" s="3" t="str">
        <f t="shared" si="47"/>
        <v xml:space="preserve"> виконання, Програми, малого, та, середнього, підприємствав</v>
      </c>
      <c r="D970" s="3" t="str">
        <f t="shared" si="48"/>
        <v xml:space="preserve"> виконання, Програми, малого, та, середнього, підприємствав</v>
      </c>
      <c r="E970" s="10" t="str">
        <f t="shared" si="49"/>
        <v xml:space="preserve"> виконання, Програми, малого, середнього, підприємствав</v>
      </c>
      <c r="F970" s="10" t="str">
        <f>SUBSTITUTE(Таблица2[[#This Row],[Столбец5]], "до, ", "")</f>
        <v xml:space="preserve"> виконання, Програми, малого, середнього, підприємствав</v>
      </c>
      <c r="G970" s="10" t="str">
        <f>SUBSTITUTE(Таблица2[[#This Row],[Столбец7]], "рік, ", "")</f>
        <v xml:space="preserve"> виконання, Програми, малого, середнього, підприємствав</v>
      </c>
      <c r="H970" s="11" t="str">
        <f>SUBSTITUTE(Таблица2[[#This Row],[Ключові слова]], "за, ", "")</f>
        <v xml:space="preserve"> виконання, Програми, малого, середнього, підприємствав</v>
      </c>
      <c r="I970" s="11" t="str">
        <f>SUBSTITUTE(Таблица2[[#This Row],[Столбец9]], "від, ", "")</f>
        <v xml:space="preserve"> виконання, Програми, малого, середнього, підприємствав</v>
      </c>
    </row>
    <row r="971" spans="1:9" ht="45" x14ac:dyDescent="0.25">
      <c r="A971" s="9" t="str">
        <f>SUBSTITUTE(Реестр!E980, " ", ", ")</f>
        <v>про, виконаеннея, обласної, програми, соц.захисту</v>
      </c>
      <c r="B971" s="10" t="str">
        <f>SUBSTITUTE(Таблица2[[#This Row],[Столбец1]], "про, ", " ")</f>
        <v xml:space="preserve"> виконаеннея, обласної, програми, соц.захисту</v>
      </c>
      <c r="C971" s="3" t="str">
        <f t="shared" si="47"/>
        <v xml:space="preserve"> виконаеннея, обласної, програми, соц.захисту</v>
      </c>
      <c r="D971" s="3" t="str">
        <f t="shared" si="48"/>
        <v xml:space="preserve"> виконаеннея, обласної, програми, соц.захисту</v>
      </c>
      <c r="E971" s="10" t="str">
        <f t="shared" si="49"/>
        <v xml:space="preserve"> виконаеннея, обласної, програми, соц.захисту</v>
      </c>
      <c r="F971" s="10" t="str">
        <f>SUBSTITUTE(Таблица2[[#This Row],[Столбец5]], "до, ", "")</f>
        <v xml:space="preserve"> виконаеннея, обласної, програми, соц.захисту</v>
      </c>
      <c r="G971" s="10" t="str">
        <f>SUBSTITUTE(Таблица2[[#This Row],[Столбец7]], "рік, ", "")</f>
        <v xml:space="preserve"> виконаеннея, обласної, програми, соц.захисту</v>
      </c>
      <c r="H971" s="11" t="str">
        <f>SUBSTITUTE(Таблица2[[#This Row],[Ключові слова]], "за, ", "")</f>
        <v xml:space="preserve"> виконаеннея, обласної, програми, соц.захисту</v>
      </c>
      <c r="I971" s="11" t="str">
        <f>SUBSTITUTE(Таблица2[[#This Row],[Столбец9]], "від, ", "")</f>
        <v xml:space="preserve"> виконаеннея, обласної, програми, соц.захисту</v>
      </c>
    </row>
    <row r="972" spans="1:9" ht="30" x14ac:dyDescent="0.25">
      <c r="A972" s="9" t="str">
        <f>SUBSTITUTE(Реестр!E981, " ", ", ")</f>
        <v>про, надання, пропозицій</v>
      </c>
      <c r="B972" s="10" t="str">
        <f>SUBSTITUTE(Таблица2[[#This Row],[Столбец1]], "про, ", " ")</f>
        <v xml:space="preserve"> надання, пропозицій</v>
      </c>
      <c r="C972" s="3" t="str">
        <f t="shared" si="47"/>
        <v xml:space="preserve"> надання, пропозицій</v>
      </c>
      <c r="D972" s="3" t="str">
        <f t="shared" si="48"/>
        <v xml:space="preserve"> надання, пропозицій</v>
      </c>
      <c r="E972" s="10" t="str">
        <f t="shared" si="49"/>
        <v xml:space="preserve"> надання, пропозицій</v>
      </c>
      <c r="F972" s="10" t="str">
        <f>SUBSTITUTE(Таблица2[[#This Row],[Столбец5]], "до, ", "")</f>
        <v xml:space="preserve"> надання, пропозицій</v>
      </c>
      <c r="G972" s="10" t="str">
        <f>SUBSTITUTE(Таблица2[[#This Row],[Столбец7]], "рік, ", "")</f>
        <v xml:space="preserve"> надання, пропозицій</v>
      </c>
      <c r="H972" s="11" t="str">
        <f>SUBSTITUTE(Таблица2[[#This Row],[Ключові слова]], "за, ", "")</f>
        <v xml:space="preserve"> надання, пропозицій</v>
      </c>
      <c r="I972" s="11" t="str">
        <f>SUBSTITUTE(Таблица2[[#This Row],[Столбец9]], "від, ", "")</f>
        <v xml:space="preserve"> надання, пропозицій</v>
      </c>
    </row>
    <row r="973" spans="1:9" x14ac:dyDescent="0.25">
      <c r="A973" s="9" t="str">
        <f>SUBSTITUTE(Реестр!E982, " ", ", ")</f>
        <v>відпвідь, на, запит</v>
      </c>
      <c r="B973" s="10" t="str">
        <f>SUBSTITUTE(Таблица2[[#This Row],[Столбец1]], "про, ", " ")</f>
        <v>відпвідь, на, запит</v>
      </c>
      <c r="C973" s="3" t="str">
        <f t="shared" si="47"/>
        <v>відпвідь, на, запит</v>
      </c>
      <c r="D973" s="3" t="str">
        <f t="shared" si="48"/>
        <v>відпвідь, на, запит</v>
      </c>
      <c r="E973" s="10" t="str">
        <f t="shared" si="49"/>
        <v>відпвідь, на, запит</v>
      </c>
      <c r="F973" s="10" t="str">
        <f>SUBSTITUTE(Таблица2[[#This Row],[Столбец5]], "до, ", "")</f>
        <v>відпвідь, на, запит</v>
      </c>
      <c r="G973" s="10" t="str">
        <f>SUBSTITUTE(Таблица2[[#This Row],[Столбец7]], "рік, ", "")</f>
        <v>відпвідь, на, запит</v>
      </c>
      <c r="H973" s="11" t="str">
        <f>SUBSTITUTE(Таблица2[[#This Row],[Ключові слова]], "за, ", "")</f>
        <v>відпвідь, на, запит</v>
      </c>
      <c r="I973" s="11" t="str">
        <f>SUBSTITUTE(Таблица2[[#This Row],[Столбец9]], "від, ", "")</f>
        <v>відпвідь, на, запит</v>
      </c>
    </row>
    <row r="974" spans="1:9" ht="45" x14ac:dyDescent="0.25">
      <c r="A974" s="9" t="str">
        <f>SUBSTITUTE(Реестр!E983, " ", ", ")</f>
        <v>про, надання, інформації, до, наради, 25.07</v>
      </c>
      <c r="B974" s="10" t="str">
        <f>SUBSTITUTE(Таблица2[[#This Row],[Столбец1]], "про, ", " ")</f>
        <v xml:space="preserve"> надання, інформації, до, наради, 25.07</v>
      </c>
      <c r="C974" s="3" t="str">
        <f t="shared" si="47"/>
        <v xml:space="preserve"> надання, інформації, до, наради, 25.07</v>
      </c>
      <c r="D974" s="3" t="str">
        <f t="shared" si="48"/>
        <v xml:space="preserve"> надання, інформації, до, наради, 25.07</v>
      </c>
      <c r="E974" s="10" t="str">
        <f t="shared" si="49"/>
        <v xml:space="preserve"> надання, інформації, до, наради, 25.07</v>
      </c>
      <c r="F974" s="10" t="str">
        <f>SUBSTITUTE(Таблица2[[#This Row],[Столбец5]], "до, ", "")</f>
        <v xml:space="preserve"> надання, інформації, наради, 25.07</v>
      </c>
      <c r="G974" s="10" t="str">
        <f>SUBSTITUTE(Таблица2[[#This Row],[Столбец7]], "рік, ", "")</f>
        <v xml:space="preserve"> надання, інформації, наради, 25.07</v>
      </c>
      <c r="H974" s="11" t="str">
        <f>SUBSTITUTE(Таблица2[[#This Row],[Ключові слова]], "за, ", "")</f>
        <v xml:space="preserve"> надання, інформації, наради, 25.07</v>
      </c>
      <c r="I974" s="11" t="str">
        <f>SUBSTITUTE(Таблица2[[#This Row],[Столбец9]], "від, ", "")</f>
        <v xml:space="preserve"> надання, інформації, наради, 25.07</v>
      </c>
    </row>
    <row r="975" spans="1:9" ht="30" x14ac:dyDescent="0.25">
      <c r="A975" s="9" t="str">
        <f>SUBSTITUTE(Реестр!E984, " ", ", ")</f>
        <v>про, участь, у, тренінгу-семінарі</v>
      </c>
      <c r="B975" s="10" t="str">
        <f>SUBSTITUTE(Таблица2[[#This Row],[Столбец1]], "про, ", " ")</f>
        <v xml:space="preserve"> участь, у, тренінгу-семінарі</v>
      </c>
      <c r="C975" s="3" t="str">
        <f t="shared" si="47"/>
        <v xml:space="preserve"> участь, у, тренінгу-семінарі</v>
      </c>
      <c r="D975" s="3" t="str">
        <f t="shared" si="48"/>
        <v xml:space="preserve"> участь, у, тренінгу-семінарі</v>
      </c>
      <c r="E975" s="10" t="str">
        <f t="shared" si="49"/>
        <v xml:space="preserve"> участь, у, тренінгу-семінарі</v>
      </c>
      <c r="F975" s="10" t="str">
        <f>SUBSTITUTE(Таблица2[[#This Row],[Столбец5]], "до, ", "")</f>
        <v xml:space="preserve"> участь, у, тренінгу-семінарі</v>
      </c>
      <c r="G975" s="10" t="str">
        <f>SUBSTITUTE(Таблица2[[#This Row],[Столбец7]], "рік, ", "")</f>
        <v xml:space="preserve"> участь, у, тренінгу-семінарі</v>
      </c>
      <c r="H975" s="11" t="str">
        <f>SUBSTITUTE(Таблица2[[#This Row],[Ключові слова]], "за, ", "")</f>
        <v xml:space="preserve"> участь, у, тренінгу-семінарі</v>
      </c>
      <c r="I975" s="11" t="str">
        <f>SUBSTITUTE(Таблица2[[#This Row],[Столбец9]], "від, ", "")</f>
        <v xml:space="preserve"> участь, у, тренінгу-семінарі</v>
      </c>
    </row>
    <row r="976" spans="1:9" ht="30" x14ac:dyDescent="0.25">
      <c r="A976" s="9" t="str">
        <f>SUBSTITUTE(Реестр!E985, " ", ", ")</f>
        <v>щодо, роботи, конкурсних, комісій</v>
      </c>
      <c r="B976" s="10" t="str">
        <f>SUBSTITUTE(Таблица2[[#This Row],[Столбец1]], "про, ", " ")</f>
        <v>щодо, роботи, конкурсних, комісій</v>
      </c>
      <c r="C976" s="3" t="str">
        <f t="shared" si="47"/>
        <v>роботи, конкурсних, комісій</v>
      </c>
      <c r="D976" s="3" t="str">
        <f t="shared" si="48"/>
        <v>роботи, конкурсних, комісій</v>
      </c>
      <c r="E976" s="10" t="str">
        <f t="shared" si="49"/>
        <v>роботи, конкурсних, комісій</v>
      </c>
      <c r="F976" s="10" t="str">
        <f>SUBSTITUTE(Таблица2[[#This Row],[Столбец5]], "до, ", "")</f>
        <v>роботи, конкурсних, комісій</v>
      </c>
      <c r="G976" s="10" t="str">
        <f>SUBSTITUTE(Таблица2[[#This Row],[Столбец7]], "рік, ", "")</f>
        <v>роботи, конкурсних, комісій</v>
      </c>
      <c r="H976" s="11" t="str">
        <f>SUBSTITUTE(Таблица2[[#This Row],[Ключові слова]], "за, ", "")</f>
        <v>роботи, конкурсних, комісій</v>
      </c>
      <c r="I976" s="11" t="str">
        <f>SUBSTITUTE(Таблица2[[#This Row],[Столбец9]], "від, ", "")</f>
        <v>роботи, конкурсних, комісій</v>
      </c>
    </row>
    <row r="977" spans="1:9" ht="30" x14ac:dyDescent="0.25">
      <c r="A977" s="9" t="str">
        <f>SUBSTITUTE(Реестр!E986, " ", ", ")</f>
        <v>про, ніцювання, звекрнення, до, КМУ</v>
      </c>
      <c r="B977" s="10" t="str">
        <f>SUBSTITUTE(Таблица2[[#This Row],[Столбец1]], "про, ", " ")</f>
        <v xml:space="preserve"> ніцювання, звекрнення, до, КМУ</v>
      </c>
      <c r="C977" s="3" t="str">
        <f t="shared" si="47"/>
        <v xml:space="preserve"> ніцювання, звекрнення, до, КМУ</v>
      </c>
      <c r="D977" s="3" t="str">
        <f t="shared" si="48"/>
        <v xml:space="preserve"> ніцювання, звекрнення, до, КМУ</v>
      </c>
      <c r="E977" s="10" t="str">
        <f t="shared" si="49"/>
        <v xml:space="preserve"> ніцювання, звекрнення, до, КМУ</v>
      </c>
      <c r="F977" s="10" t="str">
        <f>SUBSTITUTE(Таблица2[[#This Row],[Столбец5]], "до, ", "")</f>
        <v xml:space="preserve"> ніцювання, звекрнення, КМУ</v>
      </c>
      <c r="G977" s="10" t="str">
        <f>SUBSTITUTE(Таблица2[[#This Row],[Столбец7]], "рік, ", "")</f>
        <v xml:space="preserve"> ніцювання, звекрнення, КМУ</v>
      </c>
      <c r="H977" s="11" t="str">
        <f>SUBSTITUTE(Таблица2[[#This Row],[Ключові слова]], "за, ", "")</f>
        <v xml:space="preserve"> ніцювання, звекрнення, КМУ</v>
      </c>
      <c r="I977" s="11" t="str">
        <f>SUBSTITUTE(Таблица2[[#This Row],[Столбец9]], "від, ", "")</f>
        <v xml:space="preserve"> ніцювання, звекрнення, КМУ</v>
      </c>
    </row>
    <row r="978" spans="1:9" ht="30" x14ac:dyDescent="0.25">
      <c r="A978" s="9" t="str">
        <f>SUBSTITUTE(Реестр!E987, " ", ", ")</f>
        <v xml:space="preserve">про, надання, інформації, </v>
      </c>
      <c r="B978" s="10" t="str">
        <f>SUBSTITUTE(Таблица2[[#This Row],[Столбец1]], "про, ", " ")</f>
        <v xml:space="preserve"> надання, інформації, </v>
      </c>
      <c r="C978" s="3" t="str">
        <f t="shared" si="47"/>
        <v xml:space="preserve"> надання, інформації, </v>
      </c>
      <c r="D978" s="3" t="str">
        <f t="shared" si="48"/>
        <v xml:space="preserve"> надання, інформації, </v>
      </c>
      <c r="E978" s="10" t="str">
        <f t="shared" si="49"/>
        <v xml:space="preserve"> надання, інформації, </v>
      </c>
      <c r="F978" s="10" t="str">
        <f>SUBSTITUTE(Таблица2[[#This Row],[Столбец5]], "до, ", "")</f>
        <v xml:space="preserve"> надання, інформації, </v>
      </c>
      <c r="G978" s="10" t="str">
        <f>SUBSTITUTE(Таблица2[[#This Row],[Столбец7]], "рік, ", "")</f>
        <v xml:space="preserve"> надання, інформації, </v>
      </c>
      <c r="H978" s="11" t="str">
        <f>SUBSTITUTE(Таблица2[[#This Row],[Ключові слова]], "за, ", "")</f>
        <v xml:space="preserve"> надання, інформації, </v>
      </c>
      <c r="I978" s="11" t="str">
        <f>SUBSTITUTE(Таблица2[[#This Row],[Столбец9]], "від, ", "")</f>
        <v xml:space="preserve"> надання, інформації, </v>
      </c>
    </row>
    <row r="979" spans="1:9" ht="30" x14ac:dyDescent="0.25">
      <c r="A979" s="9" t="str">
        <f>SUBSTITUTE(Реестр!E988, " ", ", ")</f>
        <v>про, проведення, Дня, Поля</v>
      </c>
      <c r="B979" s="10" t="str">
        <f>SUBSTITUTE(Таблица2[[#This Row],[Столбец1]], "про, ", " ")</f>
        <v xml:space="preserve"> проведення, Дня, Поля</v>
      </c>
      <c r="C979" s="3" t="str">
        <f t="shared" si="47"/>
        <v xml:space="preserve"> проведення, Дня, Поля</v>
      </c>
      <c r="D979" s="3" t="str">
        <f t="shared" si="48"/>
        <v xml:space="preserve"> проведення, Дня, Поля</v>
      </c>
      <c r="E979" s="10" t="str">
        <f t="shared" si="49"/>
        <v xml:space="preserve"> проведення, Дня, Поля</v>
      </c>
      <c r="F979" s="10" t="str">
        <f>SUBSTITUTE(Таблица2[[#This Row],[Столбец5]], "до, ", "")</f>
        <v xml:space="preserve"> проведення, Дня, Поля</v>
      </c>
      <c r="G979" s="10" t="str">
        <f>SUBSTITUTE(Таблица2[[#This Row],[Столбец7]], "рік, ", "")</f>
        <v xml:space="preserve"> проведення, Дня, Поля</v>
      </c>
      <c r="H979" s="11" t="str">
        <f>SUBSTITUTE(Таблица2[[#This Row],[Ключові слова]], "за, ", "")</f>
        <v xml:space="preserve"> проведення, Дня, Поля</v>
      </c>
      <c r="I979" s="11" t="str">
        <f>SUBSTITUTE(Таблица2[[#This Row],[Столбец9]], "від, ", "")</f>
        <v xml:space="preserve"> проведення, Дня, Поля</v>
      </c>
    </row>
    <row r="980" spans="1:9" ht="30" x14ac:dyDescent="0.25">
      <c r="A980" s="9" t="str">
        <f>SUBSTITUTE(Реестр!E989, " ", ", ")</f>
        <v>про, розгляд, звернення</v>
      </c>
      <c r="B980" s="10" t="str">
        <f>SUBSTITUTE(Таблица2[[#This Row],[Столбец1]], "про, ", " ")</f>
        <v xml:space="preserve"> розгляд, звернення</v>
      </c>
      <c r="C980" s="3" t="str">
        <f t="shared" si="47"/>
        <v xml:space="preserve"> розгляд, звернення</v>
      </c>
      <c r="D980" s="3" t="str">
        <f t="shared" si="48"/>
        <v xml:space="preserve"> розгляд, звернення</v>
      </c>
      <c r="E980" s="10" t="str">
        <f t="shared" si="49"/>
        <v xml:space="preserve"> розгляд, звернення</v>
      </c>
      <c r="F980" s="10" t="str">
        <f>SUBSTITUTE(Таблица2[[#This Row],[Столбец5]], "до, ", "")</f>
        <v xml:space="preserve"> розгляд, звернення</v>
      </c>
      <c r="G980" s="10" t="str">
        <f>SUBSTITUTE(Таблица2[[#This Row],[Столбец7]], "рік, ", "")</f>
        <v xml:space="preserve"> розгляд, звернення</v>
      </c>
      <c r="H980" s="11" t="str">
        <f>SUBSTITUTE(Таблица2[[#This Row],[Ключові слова]], "за, ", "")</f>
        <v xml:space="preserve"> розгляд, звернення</v>
      </c>
      <c r="I980" s="11" t="str">
        <f>SUBSTITUTE(Таблица2[[#This Row],[Столбец9]], "від, ", "")</f>
        <v xml:space="preserve"> розгляд, звернення</v>
      </c>
    </row>
    <row r="981" spans="1:9" ht="30" x14ac:dyDescent="0.25">
      <c r="A981" s="9" t="str">
        <f>SUBSTITUTE(Реестр!E990, " ", ", ")</f>
        <v>про, відновлення, відшкодованої, суми</v>
      </c>
      <c r="B981" s="10" t="str">
        <f>SUBSTITUTE(Таблица2[[#This Row],[Столбец1]], "про, ", " ")</f>
        <v xml:space="preserve"> відновлення, відшкодованої, суми</v>
      </c>
      <c r="C981" s="3" t="str">
        <f t="shared" si="47"/>
        <v xml:space="preserve"> відновлення, відшкодованої, суми</v>
      </c>
      <c r="D981" s="3" t="str">
        <f t="shared" si="48"/>
        <v xml:space="preserve"> відновлення, відшкодованої, суми</v>
      </c>
      <c r="E981" s="10" t="str">
        <f t="shared" si="49"/>
        <v xml:space="preserve"> відновлення, відшкодованої, суми</v>
      </c>
      <c r="F981" s="10" t="str">
        <f>SUBSTITUTE(Таблица2[[#This Row],[Столбец5]], "до, ", "")</f>
        <v xml:space="preserve"> відновлення, відшкодованої, суми</v>
      </c>
      <c r="G981" s="10" t="str">
        <f>SUBSTITUTE(Таблица2[[#This Row],[Столбец7]], "рік, ", "")</f>
        <v xml:space="preserve"> відновлення, відшкодованої, суми</v>
      </c>
      <c r="H981" s="11" t="str">
        <f>SUBSTITUTE(Таблица2[[#This Row],[Ключові слова]], "за, ", "")</f>
        <v xml:space="preserve"> відновлення, відшкодованої, суми</v>
      </c>
      <c r="I981" s="11" t="str">
        <f>SUBSTITUTE(Таблица2[[#This Row],[Столбец9]], "від, ", "")</f>
        <v xml:space="preserve"> відновлення, відшкодованої, суми</v>
      </c>
    </row>
    <row r="982" spans="1:9" ht="30" x14ac:dyDescent="0.25">
      <c r="A982" s="9" t="str">
        <f>SUBSTITUTE(Реестр!E991, " ", ", ")</f>
        <v>Про, резонансні, події</v>
      </c>
      <c r="B982" s="10" t="str">
        <f>SUBSTITUTE(Таблица2[[#This Row],[Столбец1]], "про, ", " ")</f>
        <v>Про, резонансні, події</v>
      </c>
      <c r="C982" s="3" t="str">
        <f t="shared" si="47"/>
        <v>Про, резонансні, події</v>
      </c>
      <c r="D982" s="3" t="str">
        <f t="shared" si="48"/>
        <v>Про, резонансні, події</v>
      </c>
      <c r="E982" s="10" t="str">
        <f t="shared" si="49"/>
        <v>Про, резонансні, події</v>
      </c>
      <c r="F982" s="10" t="str">
        <f>SUBSTITUTE(Таблица2[[#This Row],[Столбец5]], "до, ", "")</f>
        <v>Про, резонансні, події</v>
      </c>
      <c r="G982" s="10" t="str">
        <f>SUBSTITUTE(Таблица2[[#This Row],[Столбец7]], "рік, ", "")</f>
        <v>Про, резонансні, події</v>
      </c>
      <c r="H982" s="11" t="str">
        <f>SUBSTITUTE(Таблица2[[#This Row],[Ключові слова]], "за, ", "")</f>
        <v>Про, резонансні, події</v>
      </c>
      <c r="I982" s="11" t="str">
        <f>SUBSTITUTE(Таблица2[[#This Row],[Столбец9]], "від, ", "")</f>
        <v>Про, резонансні, події</v>
      </c>
    </row>
    <row r="983" spans="1:9" ht="30" x14ac:dyDescent="0.25">
      <c r="A983" s="9" t="str">
        <f>SUBSTITUTE(Реестр!E992, " ", ", ")</f>
        <v>щодо, співпраці, з, ЄС</v>
      </c>
      <c r="B983" s="10" t="str">
        <f>SUBSTITUTE(Таблица2[[#This Row],[Столбец1]], "про, ", " ")</f>
        <v>щодо, співпраці, з, ЄС</v>
      </c>
      <c r="C983" s="3" t="str">
        <f t="shared" si="47"/>
        <v>співпраці, з, ЄС</v>
      </c>
      <c r="D983" s="3" t="str">
        <f t="shared" si="48"/>
        <v>співпраці, з, ЄС</v>
      </c>
      <c r="E983" s="10" t="str">
        <f t="shared" si="49"/>
        <v>співпраці, з, ЄС</v>
      </c>
      <c r="F983" s="10" t="str">
        <f>SUBSTITUTE(Таблица2[[#This Row],[Столбец5]], "до, ", "")</f>
        <v>співпраці, з, ЄС</v>
      </c>
      <c r="G983" s="10" t="str">
        <f>SUBSTITUTE(Таблица2[[#This Row],[Столбец7]], "рік, ", "")</f>
        <v>співпраці, з, ЄС</v>
      </c>
      <c r="H983" s="11" t="str">
        <f>SUBSTITUTE(Таблица2[[#This Row],[Ключові слова]], "за, ", "")</f>
        <v>співпраці, з, ЄС</v>
      </c>
      <c r="I983" s="11" t="str">
        <f>SUBSTITUTE(Таблица2[[#This Row],[Столбец9]], "від, ", "")</f>
        <v>співпраці, з, ЄС</v>
      </c>
    </row>
    <row r="984" spans="1:9" ht="45" x14ac:dyDescent="0.25">
      <c r="A984" s="9" t="str">
        <f>SUBSTITUTE(Реестр!E993, " ", ", ")</f>
        <v>про, впровадження, наукових, результатів</v>
      </c>
      <c r="B984" s="10" t="str">
        <f>SUBSTITUTE(Таблица2[[#This Row],[Столбец1]], "про, ", " ")</f>
        <v xml:space="preserve"> впровадження, наукових, результатів</v>
      </c>
      <c r="C984" s="3" t="str">
        <f t="shared" si="47"/>
        <v xml:space="preserve"> впровадження, наукових, результатів</v>
      </c>
      <c r="D984" s="3" t="str">
        <f t="shared" si="48"/>
        <v xml:space="preserve"> впровадження, наукових, результатів</v>
      </c>
      <c r="E984" s="10" t="str">
        <f t="shared" si="49"/>
        <v xml:space="preserve"> впровадження, наукових, результатів</v>
      </c>
      <c r="F984" s="10" t="str">
        <f>SUBSTITUTE(Таблица2[[#This Row],[Столбец5]], "до, ", "")</f>
        <v xml:space="preserve"> впровадження, наукових, результатів</v>
      </c>
      <c r="G984" s="10" t="str">
        <f>SUBSTITUTE(Таблица2[[#This Row],[Столбец7]], "рік, ", "")</f>
        <v xml:space="preserve"> впровадження, наукових, результатів</v>
      </c>
      <c r="H984" s="11" t="str">
        <f>SUBSTITUTE(Таблица2[[#This Row],[Ключові слова]], "за, ", "")</f>
        <v xml:space="preserve"> впровадження, наукових, результатів</v>
      </c>
      <c r="I984" s="11" t="str">
        <f>SUBSTITUTE(Таблица2[[#This Row],[Столбец9]], "від, ", "")</f>
        <v xml:space="preserve"> впровадження, наукових, результатів</v>
      </c>
    </row>
    <row r="985" spans="1:9" ht="30" x14ac:dyDescent="0.25">
      <c r="A985" s="9" t="str">
        <f>SUBSTITUTE(Реестр!E994, " ", ", ")</f>
        <v>про, надання, інформації</v>
      </c>
      <c r="B985" s="10" t="str">
        <f>SUBSTITUTE(Таблица2[[#This Row],[Столбец1]], "про, ", " ")</f>
        <v xml:space="preserve"> надання, інформації</v>
      </c>
      <c r="C985" s="3" t="str">
        <f t="shared" si="47"/>
        <v xml:space="preserve"> надання, інформації</v>
      </c>
      <c r="D985" s="3" t="str">
        <f t="shared" si="48"/>
        <v xml:space="preserve"> надання, інформації</v>
      </c>
      <c r="E985" s="10" t="str">
        <f t="shared" si="49"/>
        <v xml:space="preserve"> надання, інформації</v>
      </c>
      <c r="F985" s="10" t="str">
        <f>SUBSTITUTE(Таблица2[[#This Row],[Столбец5]], "до, ", "")</f>
        <v xml:space="preserve"> надання, інформації</v>
      </c>
      <c r="G985" s="10" t="str">
        <f>SUBSTITUTE(Таблица2[[#This Row],[Столбец7]], "рік, ", "")</f>
        <v xml:space="preserve"> надання, інформації</v>
      </c>
      <c r="H985" s="11" t="str">
        <f>SUBSTITUTE(Таблица2[[#This Row],[Ключові слова]], "за, ", "")</f>
        <v xml:space="preserve"> надання, інформації</v>
      </c>
      <c r="I985" s="11" t="str">
        <f>SUBSTITUTE(Таблица2[[#This Row],[Столбец9]], "від, ", "")</f>
        <v xml:space="preserve"> надання, інформації</v>
      </c>
    </row>
    <row r="986" spans="1:9" ht="45" x14ac:dyDescent="0.25">
      <c r="A986" s="9" t="str">
        <f>SUBSTITUTE(Реестр!E995, " ", ", ")</f>
        <v>про, погодження, проекту, , наказу, Мінсоцполітики</v>
      </c>
      <c r="B986" s="10" t="str">
        <f>SUBSTITUTE(Таблица2[[#This Row],[Столбец1]], "про, ", " ")</f>
        <v xml:space="preserve"> погодження, проекту, , наказу, Мінсоцполітики</v>
      </c>
      <c r="C986" s="3" t="str">
        <f t="shared" si="47"/>
        <v xml:space="preserve"> погодження, проекту, , наказу, Мінсоцполітики</v>
      </c>
      <c r="D986" s="3" t="str">
        <f t="shared" si="48"/>
        <v xml:space="preserve"> погодження, проекту, , наказу, Мінсоцполітики</v>
      </c>
      <c r="E986" s="10" t="str">
        <f t="shared" si="49"/>
        <v xml:space="preserve"> погодження, проекту, , наказу, Мінсоцполітики</v>
      </c>
      <c r="F986" s="10" t="str">
        <f>SUBSTITUTE(Таблица2[[#This Row],[Столбец5]], "до, ", "")</f>
        <v xml:space="preserve"> погодження, проекту, , наказу, Мінсоцполітики</v>
      </c>
      <c r="G986" s="10" t="str">
        <f>SUBSTITUTE(Таблица2[[#This Row],[Столбец7]], "рік, ", "")</f>
        <v xml:space="preserve"> погодження, проекту, , наказу, Мінсоцполітики</v>
      </c>
      <c r="H986" s="11" t="str">
        <f>SUBSTITUTE(Таблица2[[#This Row],[Ключові слова]], "за, ", "")</f>
        <v xml:space="preserve"> погодження, проекту, , наказу, Мінсоцполітики</v>
      </c>
      <c r="I986" s="11" t="str">
        <f>SUBSTITUTE(Таблица2[[#This Row],[Столбец9]], "від, ", "")</f>
        <v xml:space="preserve"> погодження, проекту, , наказу, Мінсоцполітики</v>
      </c>
    </row>
    <row r="987" spans="1:9" ht="30" x14ac:dyDescent="0.25">
      <c r="A987" s="9" t="str">
        <f>SUBSTITUTE(Реестр!E996, " ", ", ")</f>
        <v>про, юридичний, відділ</v>
      </c>
      <c r="B987" s="10" t="str">
        <f>SUBSTITUTE(Таблица2[[#This Row],[Столбец1]], "про, ", " ")</f>
        <v xml:space="preserve"> юридичний, відділ</v>
      </c>
      <c r="C987" s="3" t="str">
        <f t="shared" si="47"/>
        <v xml:space="preserve"> юридичний, відділ</v>
      </c>
      <c r="D987" s="3" t="str">
        <f t="shared" si="48"/>
        <v xml:space="preserve"> юридичний, відділ</v>
      </c>
      <c r="E987" s="10" t="str">
        <f t="shared" si="49"/>
        <v xml:space="preserve"> юридичний, відділ</v>
      </c>
      <c r="F987" s="10" t="str">
        <f>SUBSTITUTE(Таблица2[[#This Row],[Столбец5]], "до, ", "")</f>
        <v xml:space="preserve"> юридичний, відділ</v>
      </c>
      <c r="G987" s="10" t="str">
        <f>SUBSTITUTE(Таблица2[[#This Row],[Столбец7]], "рік, ", "")</f>
        <v xml:space="preserve"> юридичний, відділ</v>
      </c>
      <c r="H987" s="11" t="str">
        <f>SUBSTITUTE(Таблица2[[#This Row],[Ключові слова]], "за, ", "")</f>
        <v xml:space="preserve"> юридичний, відділ</v>
      </c>
      <c r="I987" s="11" t="str">
        <f>SUBSTITUTE(Таблица2[[#This Row],[Столбец9]], "від, ", "")</f>
        <v xml:space="preserve"> юридичний, відділ</v>
      </c>
    </row>
    <row r="988" spans="1:9" ht="60" x14ac:dyDescent="0.25">
      <c r="A988" s="9" t="str">
        <f>SUBSTITUTE(Реестр!E997, " ", ", ")</f>
        <v>про, виконання, розпорядження, голови, СОДА, від, 19.03.2018, №171-ОД</v>
      </c>
      <c r="B988" s="10" t="str">
        <f>SUBSTITUTE(Таблица2[[#This Row],[Столбец1]], "про, ", " ")</f>
        <v xml:space="preserve"> виконання, розпорядження, голови, СОДА, від, 19.03.2018, №171-ОД</v>
      </c>
      <c r="C988" s="3" t="str">
        <f t="shared" si="47"/>
        <v xml:space="preserve"> виконання, розпорядження, голови, СОДА, від, 19.03.2018, №171-ОД</v>
      </c>
      <c r="D988" s="3" t="str">
        <f t="shared" si="48"/>
        <v xml:space="preserve"> виконання, розпорядження, голови, СОДА, від, 19.03.2018, №171-ОД</v>
      </c>
      <c r="E988" s="10" t="str">
        <f t="shared" si="49"/>
        <v xml:space="preserve"> виконання, розпорядження, голови, СОДА, від, 19.03.2018, №171-ОД</v>
      </c>
      <c r="F988" s="10" t="str">
        <f>SUBSTITUTE(Таблица2[[#This Row],[Столбец5]], "до, ", "")</f>
        <v xml:space="preserve"> виконання, розпорядження, голови, СОДА, від, 19.03.2018, №171-ОД</v>
      </c>
      <c r="G988" s="10" t="str">
        <f>SUBSTITUTE(Таблица2[[#This Row],[Столбец7]], "рік, ", "")</f>
        <v xml:space="preserve"> виконання, розпорядження, голови, СОДА, від, 19.03.2018, №171-ОД</v>
      </c>
      <c r="H988" s="11" t="str">
        <f>SUBSTITUTE(Таблица2[[#This Row],[Ключові слова]], "за, ", "")</f>
        <v xml:space="preserve"> виконання, розпорядження, голови, СОДА, від, 19.03.2018, №171-ОД</v>
      </c>
      <c r="I988" s="11" t="str">
        <f>SUBSTITUTE(Таблица2[[#This Row],[Столбец9]], "від, ", "")</f>
        <v xml:space="preserve"> виконання, розпорядження, голови, СОДА, 19.03.2018, №171-ОД</v>
      </c>
    </row>
    <row r="989" spans="1:9" ht="30" x14ac:dyDescent="0.25">
      <c r="A989" s="9" t="str">
        <f>SUBSTITUTE(Реестр!E998, " ", ", ")</f>
        <v xml:space="preserve">про, підсумки, роботи, АПК, </v>
      </c>
      <c r="B989" s="10" t="str">
        <f>SUBSTITUTE(Таблица2[[#This Row],[Столбец1]], "про, ", " ")</f>
        <v xml:space="preserve"> підсумки, роботи, АПК, </v>
      </c>
      <c r="C989" s="3" t="str">
        <f t="shared" si="47"/>
        <v xml:space="preserve"> підсумки, роботи, АПК, </v>
      </c>
      <c r="D989" s="3" t="str">
        <f t="shared" si="48"/>
        <v xml:space="preserve"> підсумки, роботи, АПК, </v>
      </c>
      <c r="E989" s="10" t="str">
        <f t="shared" si="49"/>
        <v xml:space="preserve"> підсумки, роботи, АПК, </v>
      </c>
      <c r="F989" s="10" t="str">
        <f>SUBSTITUTE(Таблица2[[#This Row],[Столбец5]], "до, ", "")</f>
        <v xml:space="preserve"> підсумки, роботи, АПК, </v>
      </c>
      <c r="G989" s="10" t="str">
        <f>SUBSTITUTE(Таблица2[[#This Row],[Столбец7]], "рік, ", "")</f>
        <v xml:space="preserve"> підсумки, роботи, АПК, </v>
      </c>
      <c r="H989" s="11" t="str">
        <f>SUBSTITUTE(Таблица2[[#This Row],[Ключові слова]], "за, ", "")</f>
        <v xml:space="preserve"> підсумки, роботи, АПК, </v>
      </c>
      <c r="I989" s="11" t="str">
        <f>SUBSTITUTE(Таблица2[[#This Row],[Столбец9]], "від, ", "")</f>
        <v xml:space="preserve"> підсумки, роботи, АПК, </v>
      </c>
    </row>
    <row r="990" spans="1:9" ht="30" x14ac:dyDescent="0.25">
      <c r="A990" s="9" t="str">
        <f>SUBSTITUTE(Реестр!E999, " ", ", ")</f>
        <v>про, відновлення, відшкодованої, суми</v>
      </c>
      <c r="B990" s="10" t="str">
        <f>SUBSTITUTE(Таблица2[[#This Row],[Столбец1]], "про, ", " ")</f>
        <v xml:space="preserve"> відновлення, відшкодованої, суми</v>
      </c>
      <c r="C990" s="3" t="str">
        <f t="shared" si="47"/>
        <v xml:space="preserve"> відновлення, відшкодованої, суми</v>
      </c>
      <c r="D990" s="3" t="str">
        <f t="shared" si="48"/>
        <v xml:space="preserve"> відновлення, відшкодованої, суми</v>
      </c>
      <c r="E990" s="10" t="str">
        <f t="shared" si="49"/>
        <v xml:space="preserve"> відновлення, відшкодованої, суми</v>
      </c>
      <c r="F990" s="10" t="str">
        <f>SUBSTITUTE(Таблица2[[#This Row],[Столбец5]], "до, ", "")</f>
        <v xml:space="preserve"> відновлення, відшкодованої, суми</v>
      </c>
      <c r="G990" s="10" t="str">
        <f>SUBSTITUTE(Таблица2[[#This Row],[Столбец7]], "рік, ", "")</f>
        <v xml:space="preserve"> відновлення, відшкодованої, суми</v>
      </c>
      <c r="H990" s="11" t="str">
        <f>SUBSTITUTE(Таблица2[[#This Row],[Ключові слова]], "за, ", "")</f>
        <v xml:space="preserve"> відновлення, відшкодованої, суми</v>
      </c>
      <c r="I990" s="11" t="str">
        <f>SUBSTITUTE(Таблица2[[#This Row],[Столбец9]], "від, ", "")</f>
        <v xml:space="preserve"> відновлення, відшкодованої, суми</v>
      </c>
    </row>
    <row r="991" spans="1:9" ht="30" x14ac:dyDescent="0.25">
      <c r="A991" s="9" t="str">
        <f>SUBSTITUTE(Реестр!E1000, " ", ", ")</f>
        <v>про, надання, інформації</v>
      </c>
      <c r="B991" s="10" t="str">
        <f>SUBSTITUTE(Таблица2[[#This Row],[Столбец1]], "про, ", " ")</f>
        <v xml:space="preserve"> надання, інформації</v>
      </c>
      <c r="C991" s="3" t="str">
        <f t="shared" si="47"/>
        <v xml:space="preserve"> надання, інформації</v>
      </c>
      <c r="D991" s="3" t="str">
        <f t="shared" si="48"/>
        <v xml:space="preserve"> надання, інформації</v>
      </c>
      <c r="E991" s="10" t="str">
        <f t="shared" si="49"/>
        <v xml:space="preserve"> надання, інформації</v>
      </c>
      <c r="F991" s="10" t="str">
        <f>SUBSTITUTE(Таблица2[[#This Row],[Столбец5]], "до, ", "")</f>
        <v xml:space="preserve"> надання, інформації</v>
      </c>
      <c r="G991" s="10" t="str">
        <f>SUBSTITUTE(Таблица2[[#This Row],[Столбец7]], "рік, ", "")</f>
        <v xml:space="preserve"> надання, інформації</v>
      </c>
      <c r="H991" s="11" t="str">
        <f>SUBSTITUTE(Таблица2[[#This Row],[Ключові слова]], "за, ", "")</f>
        <v xml:space="preserve"> надання, інформації</v>
      </c>
      <c r="I991" s="11" t="str">
        <f>SUBSTITUTE(Таблица2[[#This Row],[Столбец9]], "від, ", "")</f>
        <v xml:space="preserve"> надання, інформації</v>
      </c>
    </row>
    <row r="992" spans="1:9" ht="45" x14ac:dyDescent="0.25">
      <c r="A992" s="9" t="str">
        <f>SUBSTITUTE(Реестр!E1001, " ", ", ")</f>
        <v>про, державну, підтримку, розвитку, садівництва</v>
      </c>
      <c r="B992" s="10" t="str">
        <f>SUBSTITUTE(Таблица2[[#This Row],[Столбец1]], "про, ", " ")</f>
        <v xml:space="preserve"> державну, підтримку, розвитку, садівництва</v>
      </c>
      <c r="C992" s="3" t="str">
        <f t="shared" si="47"/>
        <v xml:space="preserve"> державну, підтримку, розвитку, садівництва</v>
      </c>
      <c r="D992" s="3" t="str">
        <f t="shared" si="48"/>
        <v xml:space="preserve"> державну, підтримку, розвитку, садівництва</v>
      </c>
      <c r="E992" s="10" t="str">
        <f t="shared" si="49"/>
        <v xml:space="preserve"> державну, підтримку, розвитку, садівництва</v>
      </c>
      <c r="F992" s="10" t="str">
        <f>SUBSTITUTE(Таблица2[[#This Row],[Столбец5]], "до, ", "")</f>
        <v xml:space="preserve"> державну, підтримку, розвитку, садівництва</v>
      </c>
      <c r="G992" s="10" t="str">
        <f>SUBSTITUTE(Таблица2[[#This Row],[Столбец7]], "рік, ", "")</f>
        <v xml:space="preserve"> державну, підтримку, розвитку, садівництва</v>
      </c>
      <c r="H992" s="11" t="str">
        <f>SUBSTITUTE(Таблица2[[#This Row],[Ключові слова]], "за, ", "")</f>
        <v xml:space="preserve"> державну, підтримку, розвитку, садівництва</v>
      </c>
      <c r="I992" s="11" t="str">
        <f>SUBSTITUTE(Таблица2[[#This Row],[Столбец9]], "від, ", "")</f>
        <v xml:space="preserve"> державну, підтримку, розвитку, садівництва</v>
      </c>
    </row>
    <row r="993" spans="1:9" ht="30" x14ac:dyDescent="0.25">
      <c r="A993" s="9" t="str">
        <f>SUBSTITUTE(Реестр!E1002, " ", ", ")</f>
        <v>про, запит, на, інформацію</v>
      </c>
      <c r="B993" s="10" t="str">
        <f>SUBSTITUTE(Таблица2[[#This Row],[Столбец1]], "про, ", " ")</f>
        <v xml:space="preserve"> запит, на, інформацію</v>
      </c>
      <c r="C993" s="3" t="str">
        <f t="shared" si="47"/>
        <v xml:space="preserve"> запит, на, інформацію</v>
      </c>
      <c r="D993" s="3" t="str">
        <f t="shared" si="48"/>
        <v xml:space="preserve"> запит, на, інформацію</v>
      </c>
      <c r="E993" s="10" t="str">
        <f t="shared" si="49"/>
        <v xml:space="preserve"> запит, на, інформацію</v>
      </c>
      <c r="F993" s="10" t="str">
        <f>SUBSTITUTE(Таблица2[[#This Row],[Столбец5]], "до, ", "")</f>
        <v xml:space="preserve"> запит, на, інформацію</v>
      </c>
      <c r="G993" s="10" t="str">
        <f>SUBSTITUTE(Таблица2[[#This Row],[Столбец7]], "рік, ", "")</f>
        <v xml:space="preserve"> запит, на, інформацію</v>
      </c>
      <c r="H993" s="11" t="str">
        <f>SUBSTITUTE(Таблица2[[#This Row],[Ключові слова]], "за, ", "")</f>
        <v xml:space="preserve"> запит, на, інформацію</v>
      </c>
      <c r="I993" s="11" t="str">
        <f>SUBSTITUTE(Таблица2[[#This Row],[Столбец9]], "від, ", "")</f>
        <v xml:space="preserve"> запит, на, інформацію</v>
      </c>
    </row>
    <row r="994" spans="1:9" ht="30" x14ac:dyDescent="0.25">
      <c r="A994" s="9" t="str">
        <f>SUBSTITUTE(Реестр!E1003, " ", ", ")</f>
        <v>про, розміщення, інформації</v>
      </c>
      <c r="B994" s="10" t="str">
        <f>SUBSTITUTE(Таблица2[[#This Row],[Столбец1]], "про, ", " ")</f>
        <v xml:space="preserve"> розміщення, інформації</v>
      </c>
      <c r="C994" s="3" t="str">
        <f t="shared" si="47"/>
        <v xml:space="preserve"> розміщення, інформації</v>
      </c>
      <c r="D994" s="3" t="str">
        <f t="shared" si="48"/>
        <v xml:space="preserve"> розміщення, інформації</v>
      </c>
      <c r="E994" s="10" t="str">
        <f t="shared" si="49"/>
        <v xml:space="preserve"> розміщення, інформації</v>
      </c>
      <c r="F994" s="10" t="str">
        <f>SUBSTITUTE(Таблица2[[#This Row],[Столбец5]], "до, ", "")</f>
        <v xml:space="preserve"> розміщення, інформації</v>
      </c>
      <c r="G994" s="10" t="str">
        <f>SUBSTITUTE(Таблица2[[#This Row],[Столбец7]], "рік, ", "")</f>
        <v xml:space="preserve"> розміщення, інформації</v>
      </c>
      <c r="H994" s="11" t="str">
        <f>SUBSTITUTE(Таблица2[[#This Row],[Ключові слова]], "за, ", "")</f>
        <v xml:space="preserve"> розміщення, інформації</v>
      </c>
      <c r="I994" s="11" t="str">
        <f>SUBSTITUTE(Таблица2[[#This Row],[Столбец9]], "від, ", "")</f>
        <v xml:space="preserve"> розміщення, інформації</v>
      </c>
    </row>
    <row r="995" spans="1:9" ht="45" x14ac:dyDescent="0.25">
      <c r="A995" s="9" t="str">
        <f>SUBSTITUTE(Реестр!E1004, " ", ", ")</f>
        <v>про, отримання, міжнародної, технічної, допомоги</v>
      </c>
      <c r="B995" s="10" t="str">
        <f>SUBSTITUTE(Таблица2[[#This Row],[Столбец1]], "про, ", " ")</f>
        <v xml:space="preserve"> отримання, міжнародної, технічної, допомоги</v>
      </c>
      <c r="C995" s="3" t="str">
        <f t="shared" si="47"/>
        <v xml:space="preserve"> отримання, міжнародної, технічної, допомоги</v>
      </c>
      <c r="D995" s="3" t="str">
        <f t="shared" si="48"/>
        <v xml:space="preserve"> отримання, міжнародної, технічної, допомоги</v>
      </c>
      <c r="E995" s="10" t="str">
        <f t="shared" si="49"/>
        <v xml:space="preserve"> отримання, міжнародної, технічної, допомоги</v>
      </c>
      <c r="F995" s="10" t="str">
        <f>SUBSTITUTE(Таблица2[[#This Row],[Столбец5]], "до, ", "")</f>
        <v xml:space="preserve"> отримання, міжнародної, технічної, допомоги</v>
      </c>
      <c r="G995" s="10" t="str">
        <f>SUBSTITUTE(Таблица2[[#This Row],[Столбец7]], "рік, ", "")</f>
        <v xml:space="preserve"> отримання, міжнародної, технічної, допомоги</v>
      </c>
      <c r="H995" s="11" t="str">
        <f>SUBSTITUTE(Таблица2[[#This Row],[Ключові слова]], "за, ", "")</f>
        <v xml:space="preserve"> отримання, міжнародної, технічної, допомоги</v>
      </c>
      <c r="I995" s="11" t="str">
        <f>SUBSTITUTE(Таблица2[[#This Row],[Столбец9]], "від, ", "")</f>
        <v xml:space="preserve"> отримання, міжнародної, технічної, допомоги</v>
      </c>
    </row>
    <row r="996" spans="1:9" ht="45" x14ac:dyDescent="0.25">
      <c r="A996" s="9" t="str">
        <f>SUBSTITUTE(Реестр!E1005, " ", ", ")</f>
        <v>про, визначення, державних, інтересів</v>
      </c>
      <c r="B996" s="10" t="str">
        <f>SUBSTITUTE(Таблица2[[#This Row],[Столбец1]], "про, ", " ")</f>
        <v xml:space="preserve"> визначення, державних, інтересів</v>
      </c>
      <c r="C996" s="3" t="str">
        <f t="shared" si="47"/>
        <v xml:space="preserve"> визначення, державних, інтересів</v>
      </c>
      <c r="D996" s="3" t="str">
        <f t="shared" si="48"/>
        <v xml:space="preserve"> визначення, державних, інтересів</v>
      </c>
      <c r="E996" s="10" t="str">
        <f t="shared" si="49"/>
        <v xml:space="preserve"> визначення, державних, інтересів</v>
      </c>
      <c r="F996" s="10" t="str">
        <f>SUBSTITUTE(Таблица2[[#This Row],[Столбец5]], "до, ", "")</f>
        <v xml:space="preserve"> визначення, державних, інтересів</v>
      </c>
      <c r="G996" s="10" t="str">
        <f>SUBSTITUTE(Таблица2[[#This Row],[Столбец7]], "рік, ", "")</f>
        <v xml:space="preserve"> визначення, державних, інтересів</v>
      </c>
      <c r="H996" s="11" t="str">
        <f>SUBSTITUTE(Таблица2[[#This Row],[Ключові слова]], "за, ", "")</f>
        <v xml:space="preserve"> визначення, державних, інтересів</v>
      </c>
      <c r="I996" s="11" t="str">
        <f>SUBSTITUTE(Таблица2[[#This Row],[Столбец9]], "від, ", "")</f>
        <v xml:space="preserve"> визначення, державних, інтересів</v>
      </c>
    </row>
    <row r="997" spans="1:9" ht="45" x14ac:dyDescent="0.25">
      <c r="A997" s="9" t="str">
        <f>SUBSTITUTE(Реестр!E1006, " ", ", ")</f>
        <v>про, визначення, державних, інтересів</v>
      </c>
      <c r="B997" s="10" t="str">
        <f>SUBSTITUTE(Таблица2[[#This Row],[Столбец1]], "про, ", " ")</f>
        <v xml:space="preserve"> визначення, державних, інтересів</v>
      </c>
      <c r="C997" s="3" t="str">
        <f t="shared" ref="C997:C1060" si="50">SUBSTITUTE(B997, "щодо, ", "")</f>
        <v xml:space="preserve"> визначення, державних, інтересів</v>
      </c>
      <c r="D997" s="3" t="str">
        <f t="shared" ref="D997:D1060" si="51">SUBSTITUTE(C997, "по, ", "")</f>
        <v xml:space="preserve"> визначення, державних, інтересів</v>
      </c>
      <c r="E997" s="10" t="str">
        <f t="shared" ref="E997:E1060" si="52">SUBSTITUTE(D997, "та, ", "")</f>
        <v xml:space="preserve"> визначення, державних, інтересів</v>
      </c>
      <c r="F997" s="10" t="str">
        <f>SUBSTITUTE(Таблица2[[#This Row],[Столбец5]], "до, ", "")</f>
        <v xml:space="preserve"> визначення, державних, інтересів</v>
      </c>
      <c r="G997" s="10" t="str">
        <f>SUBSTITUTE(Таблица2[[#This Row],[Столбец7]], "рік, ", "")</f>
        <v xml:space="preserve"> визначення, державних, інтересів</v>
      </c>
      <c r="H997" s="11" t="str">
        <f>SUBSTITUTE(Таблица2[[#This Row],[Ключові слова]], "за, ", "")</f>
        <v xml:space="preserve"> визначення, державних, інтересів</v>
      </c>
      <c r="I997" s="11" t="str">
        <f>SUBSTITUTE(Таблица2[[#This Row],[Столбец9]], "від, ", "")</f>
        <v xml:space="preserve"> визначення, державних, інтересів</v>
      </c>
    </row>
    <row r="998" spans="1:9" ht="45" x14ac:dyDescent="0.25">
      <c r="A998" s="9" t="str">
        <f>SUBSTITUTE(Реестр!E1007, " ", ", ")</f>
        <v>про, визначення, державних, інтересів</v>
      </c>
      <c r="B998" s="10" t="str">
        <f>SUBSTITUTE(Таблица2[[#This Row],[Столбец1]], "про, ", " ")</f>
        <v xml:space="preserve"> визначення, державних, інтересів</v>
      </c>
      <c r="C998" s="3" t="str">
        <f t="shared" si="50"/>
        <v xml:space="preserve"> визначення, державних, інтересів</v>
      </c>
      <c r="D998" s="3" t="str">
        <f t="shared" si="51"/>
        <v xml:space="preserve"> визначення, державних, інтересів</v>
      </c>
      <c r="E998" s="10" t="str">
        <f t="shared" si="52"/>
        <v xml:space="preserve"> визначення, державних, інтересів</v>
      </c>
      <c r="F998" s="10" t="str">
        <f>SUBSTITUTE(Таблица2[[#This Row],[Столбец5]], "до, ", "")</f>
        <v xml:space="preserve"> визначення, державних, інтересів</v>
      </c>
      <c r="G998" s="10" t="str">
        <f>SUBSTITUTE(Таблица2[[#This Row],[Столбец7]], "рік, ", "")</f>
        <v xml:space="preserve"> визначення, державних, інтересів</v>
      </c>
      <c r="H998" s="11" t="str">
        <f>SUBSTITUTE(Таблица2[[#This Row],[Ключові слова]], "за, ", "")</f>
        <v xml:space="preserve"> визначення, державних, інтересів</v>
      </c>
      <c r="I998" s="11" t="str">
        <f>SUBSTITUTE(Таблица2[[#This Row],[Столбец9]], "від, ", "")</f>
        <v xml:space="preserve"> визначення, державних, інтересів</v>
      </c>
    </row>
    <row r="999" spans="1:9" ht="30" x14ac:dyDescent="0.25">
      <c r="A999" s="9" t="str">
        <f>SUBSTITUTE(Реестр!E1008, " ", ", ")</f>
        <v>про, заходи, з, охорони, праці</v>
      </c>
      <c r="B999" s="10" t="str">
        <f>SUBSTITUTE(Таблица2[[#This Row],[Столбец1]], "про, ", " ")</f>
        <v xml:space="preserve"> заходи, з, охорони, праці</v>
      </c>
      <c r="C999" s="3" t="str">
        <f t="shared" si="50"/>
        <v xml:space="preserve"> заходи, з, охорони, праці</v>
      </c>
      <c r="D999" s="3" t="str">
        <f t="shared" si="51"/>
        <v xml:space="preserve"> заходи, з, охорони, праці</v>
      </c>
      <c r="E999" s="10" t="str">
        <f t="shared" si="52"/>
        <v xml:space="preserve"> заходи, з, охорони, праці</v>
      </c>
      <c r="F999" s="10" t="str">
        <f>SUBSTITUTE(Таблица2[[#This Row],[Столбец5]], "до, ", "")</f>
        <v xml:space="preserve"> заходи, з, охорони, праці</v>
      </c>
      <c r="G999" s="10" t="str">
        <f>SUBSTITUTE(Таблица2[[#This Row],[Столбец7]], "рік, ", "")</f>
        <v xml:space="preserve"> заходи, з, охорони, праці</v>
      </c>
      <c r="H999" s="11" t="str">
        <f>SUBSTITUTE(Таблица2[[#This Row],[Ключові слова]], "за, ", "")</f>
        <v xml:space="preserve"> заходи, з, охорони, праці</v>
      </c>
      <c r="I999" s="11" t="str">
        <f>SUBSTITUTE(Таблица2[[#This Row],[Столбец9]], "від, ", "")</f>
        <v xml:space="preserve"> заходи, з, охорони, праці</v>
      </c>
    </row>
    <row r="1000" spans="1:9" ht="30" x14ac:dyDescent="0.25">
      <c r="A1000" s="9" t="str">
        <f>SUBSTITUTE(Реестр!E1009, " ", ", ")</f>
        <v>про, вакантні, посади</v>
      </c>
      <c r="B1000" s="10" t="str">
        <f>SUBSTITUTE(Таблица2[[#This Row],[Столбец1]], "про, ", " ")</f>
        <v xml:space="preserve"> вакантні, посади</v>
      </c>
      <c r="C1000" s="3" t="str">
        <f t="shared" si="50"/>
        <v xml:space="preserve"> вакантні, посади</v>
      </c>
      <c r="D1000" s="3" t="str">
        <f t="shared" si="51"/>
        <v xml:space="preserve"> вакантні, посади</v>
      </c>
      <c r="E1000" s="10" t="str">
        <f t="shared" si="52"/>
        <v xml:space="preserve"> вакантні, посади</v>
      </c>
      <c r="F1000" s="10" t="str">
        <f>SUBSTITUTE(Таблица2[[#This Row],[Столбец5]], "до, ", "")</f>
        <v xml:space="preserve"> вакантні, посади</v>
      </c>
      <c r="G1000" s="10" t="str">
        <f>SUBSTITUTE(Таблица2[[#This Row],[Столбец7]], "рік, ", "")</f>
        <v xml:space="preserve"> вакантні, посади</v>
      </c>
      <c r="H1000" s="11" t="str">
        <f>SUBSTITUTE(Таблица2[[#This Row],[Ключові слова]], "за, ", "")</f>
        <v xml:space="preserve"> вакантні, посади</v>
      </c>
      <c r="I1000" s="11" t="str">
        <f>SUBSTITUTE(Таблица2[[#This Row],[Столбец9]], "від, ", "")</f>
        <v xml:space="preserve"> вакантні, посади</v>
      </c>
    </row>
    <row r="1001" spans="1:9" ht="30" x14ac:dyDescent="0.25">
      <c r="A1001" s="9" t="str">
        <f>SUBSTITUTE(Реестр!E1010, " ", ", ")</f>
        <v>про, залучення, пільгових, кредитів</v>
      </c>
      <c r="B1001" s="10" t="str">
        <f>SUBSTITUTE(Таблица2[[#This Row],[Столбец1]], "про, ", " ")</f>
        <v xml:space="preserve"> залучення, пільгових, кредитів</v>
      </c>
      <c r="C1001" s="3" t="str">
        <f t="shared" si="50"/>
        <v xml:space="preserve"> залучення, пільгових, кредитів</v>
      </c>
      <c r="D1001" s="3" t="str">
        <f t="shared" si="51"/>
        <v xml:space="preserve"> залучення, пільгових, кредитів</v>
      </c>
      <c r="E1001" s="10" t="str">
        <f t="shared" si="52"/>
        <v xml:space="preserve"> залучення, пільгових, кредитів</v>
      </c>
      <c r="F1001" s="10" t="str">
        <f>SUBSTITUTE(Таблица2[[#This Row],[Столбец5]], "до, ", "")</f>
        <v xml:space="preserve"> залучення, пільгових, кредитів</v>
      </c>
      <c r="G1001" s="10" t="str">
        <f>SUBSTITUTE(Таблица2[[#This Row],[Столбец7]], "рік, ", "")</f>
        <v xml:space="preserve"> залучення, пільгових, кредитів</v>
      </c>
      <c r="H1001" s="11" t="str">
        <f>SUBSTITUTE(Таблица2[[#This Row],[Ключові слова]], "за, ", "")</f>
        <v xml:space="preserve"> залучення, пільгових, кредитів</v>
      </c>
      <c r="I1001" s="11" t="str">
        <f>SUBSTITUTE(Таблица2[[#This Row],[Столбец9]], "від, ", "")</f>
        <v xml:space="preserve"> залучення, пільгових, кредитів</v>
      </c>
    </row>
    <row r="1002" spans="1:9" ht="75" x14ac:dyDescent="0.25">
      <c r="A1002" s="9" t="str">
        <f>SUBSTITUTE(Реестр!E1011, " ", ", ")</f>
        <v>про, участь, у, державній, Програмі, фінансової, підтримки, АПК</v>
      </c>
      <c r="B1002" s="10" t="str">
        <f>SUBSTITUTE(Таблица2[[#This Row],[Столбец1]], "про, ", " ")</f>
        <v xml:space="preserve"> участь, у, державній, Програмі, фінансової, підтримки, АПК</v>
      </c>
      <c r="C1002" s="3" t="str">
        <f t="shared" si="50"/>
        <v xml:space="preserve"> участь, у, державній, Програмі, фінансової, підтримки, АПК</v>
      </c>
      <c r="D1002" s="3" t="str">
        <f t="shared" si="51"/>
        <v xml:space="preserve"> участь, у, державній, Програмі, фінансової, підтримки, АПК</v>
      </c>
      <c r="E1002" s="10" t="str">
        <f t="shared" si="52"/>
        <v xml:space="preserve"> участь, у, державній, Програмі, фінансової, підтримки, АПК</v>
      </c>
      <c r="F1002" s="10" t="str">
        <f>SUBSTITUTE(Таблица2[[#This Row],[Столбец5]], "до, ", "")</f>
        <v xml:space="preserve"> участь, у, державній, Програмі, фінансової, підтримки, АПК</v>
      </c>
      <c r="G1002" s="10" t="str">
        <f>SUBSTITUTE(Таблица2[[#This Row],[Столбец7]], "рік, ", "")</f>
        <v xml:space="preserve"> участь, у, державній, Програмі, фінансової, підтримки, АПК</v>
      </c>
      <c r="H1002" s="11" t="str">
        <f>SUBSTITUTE(Таблица2[[#This Row],[Ключові слова]], "за, ", "")</f>
        <v xml:space="preserve"> участь, у, державній, Програмі, фінансової, підтримки, АПК</v>
      </c>
      <c r="I1002" s="11" t="str">
        <f>SUBSTITUTE(Таблица2[[#This Row],[Столбец9]], "від, ", "")</f>
        <v xml:space="preserve"> участь, у, державній, Програмі, фінансової, підтримки, АПК</v>
      </c>
    </row>
    <row r="1003" spans="1:9" ht="45" x14ac:dyDescent="0.25">
      <c r="A1003" s="9" t="str">
        <f>SUBSTITUTE(Реестр!E1012, " ", ", ")</f>
        <v>про, визначення, державних, інтересів</v>
      </c>
      <c r="B1003" s="10" t="str">
        <f>SUBSTITUTE(Таблица2[[#This Row],[Столбец1]], "про, ", " ")</f>
        <v xml:space="preserve"> визначення, державних, інтересів</v>
      </c>
      <c r="C1003" s="3" t="str">
        <f t="shared" si="50"/>
        <v xml:space="preserve"> визначення, державних, інтересів</v>
      </c>
      <c r="D1003" s="3" t="str">
        <f t="shared" si="51"/>
        <v xml:space="preserve"> визначення, державних, інтересів</v>
      </c>
      <c r="E1003" s="10" t="str">
        <f t="shared" si="52"/>
        <v xml:space="preserve"> визначення, державних, інтересів</v>
      </c>
      <c r="F1003" s="10" t="str">
        <f>SUBSTITUTE(Таблица2[[#This Row],[Столбец5]], "до, ", "")</f>
        <v xml:space="preserve"> визначення, державних, інтересів</v>
      </c>
      <c r="G1003" s="10" t="str">
        <f>SUBSTITUTE(Таблица2[[#This Row],[Столбец7]], "рік, ", "")</f>
        <v xml:space="preserve"> визначення, державних, інтересів</v>
      </c>
      <c r="H1003" s="11" t="str">
        <f>SUBSTITUTE(Таблица2[[#This Row],[Ключові слова]], "за, ", "")</f>
        <v xml:space="preserve"> визначення, державних, інтересів</v>
      </c>
      <c r="I1003" s="11" t="str">
        <f>SUBSTITUTE(Таблица2[[#This Row],[Столбец9]], "від, ", "")</f>
        <v xml:space="preserve"> визначення, державних, інтересів</v>
      </c>
    </row>
    <row r="1004" spans="1:9" ht="30" x14ac:dyDescent="0.25">
      <c r="A1004" s="9" t="str">
        <f>SUBSTITUTE(Реестр!E1013, " ", ", ")</f>
        <v>про, проведення, семінару</v>
      </c>
      <c r="B1004" s="10" t="str">
        <f>SUBSTITUTE(Таблица2[[#This Row],[Столбец1]], "про, ", " ")</f>
        <v xml:space="preserve"> проведення, семінару</v>
      </c>
      <c r="C1004" s="3" t="str">
        <f t="shared" si="50"/>
        <v xml:space="preserve"> проведення, семінару</v>
      </c>
      <c r="D1004" s="3" t="str">
        <f t="shared" si="51"/>
        <v xml:space="preserve"> проведення, семінару</v>
      </c>
      <c r="E1004" s="10" t="str">
        <f t="shared" si="52"/>
        <v xml:space="preserve"> проведення, семінару</v>
      </c>
      <c r="F1004" s="10" t="str">
        <f>SUBSTITUTE(Таблица2[[#This Row],[Столбец5]], "до, ", "")</f>
        <v xml:space="preserve"> проведення, семінару</v>
      </c>
      <c r="G1004" s="10" t="str">
        <f>SUBSTITUTE(Таблица2[[#This Row],[Столбец7]], "рік, ", "")</f>
        <v xml:space="preserve"> проведення, семінару</v>
      </c>
      <c r="H1004" s="11" t="str">
        <f>SUBSTITUTE(Таблица2[[#This Row],[Ключові слова]], "за, ", "")</f>
        <v xml:space="preserve"> проведення, семінару</v>
      </c>
      <c r="I1004" s="11" t="str">
        <f>SUBSTITUTE(Таблица2[[#This Row],[Столбец9]], "від, ", "")</f>
        <v xml:space="preserve"> проведення, семінару</v>
      </c>
    </row>
    <row r="1005" spans="1:9" ht="30" x14ac:dyDescent="0.25">
      <c r="A1005" s="9" t="str">
        <f>SUBSTITUTE(Реестр!E1014, " ", ", ")</f>
        <v xml:space="preserve">про, надання, інформації, </v>
      </c>
      <c r="B1005" s="10" t="str">
        <f>SUBSTITUTE(Таблица2[[#This Row],[Столбец1]], "про, ", " ")</f>
        <v xml:space="preserve"> надання, інформації, </v>
      </c>
      <c r="C1005" s="3" t="str">
        <f t="shared" si="50"/>
        <v xml:space="preserve"> надання, інформації, </v>
      </c>
      <c r="D1005" s="3" t="str">
        <f t="shared" si="51"/>
        <v xml:space="preserve"> надання, інформації, </v>
      </c>
      <c r="E1005" s="10" t="str">
        <f t="shared" si="52"/>
        <v xml:space="preserve"> надання, інформації, </v>
      </c>
      <c r="F1005" s="10" t="str">
        <f>SUBSTITUTE(Таблица2[[#This Row],[Столбец5]], "до, ", "")</f>
        <v xml:space="preserve"> надання, інформації, </v>
      </c>
      <c r="G1005" s="10" t="str">
        <f>SUBSTITUTE(Таблица2[[#This Row],[Столбец7]], "рік, ", "")</f>
        <v xml:space="preserve"> надання, інформації, </v>
      </c>
      <c r="H1005" s="11" t="str">
        <f>SUBSTITUTE(Таблица2[[#This Row],[Ключові слова]], "за, ", "")</f>
        <v xml:space="preserve"> надання, інформації, </v>
      </c>
      <c r="I1005" s="11" t="str">
        <f>SUBSTITUTE(Таблица2[[#This Row],[Столбец9]], "від, ", "")</f>
        <v xml:space="preserve"> надання, інформації, </v>
      </c>
    </row>
    <row r="1006" spans="1:9" x14ac:dyDescent="0.25">
      <c r="A1006" s="9" t="str">
        <f>SUBSTITUTE(Реестр!E1015, " ", ", ")</f>
        <v>про, розгляд, скарги</v>
      </c>
      <c r="B1006" s="10" t="str">
        <f>SUBSTITUTE(Таблица2[[#This Row],[Столбец1]], "про, ", " ")</f>
        <v xml:space="preserve"> розгляд, скарги</v>
      </c>
      <c r="C1006" s="3" t="str">
        <f t="shared" si="50"/>
        <v xml:space="preserve"> розгляд, скарги</v>
      </c>
      <c r="D1006" s="3" t="str">
        <f t="shared" si="51"/>
        <v xml:space="preserve"> розгляд, скарги</v>
      </c>
      <c r="E1006" s="10" t="str">
        <f t="shared" si="52"/>
        <v xml:space="preserve"> розгляд, скарги</v>
      </c>
      <c r="F1006" s="10" t="str">
        <f>SUBSTITUTE(Таблица2[[#This Row],[Столбец5]], "до, ", "")</f>
        <v xml:space="preserve"> розгляд, скарги</v>
      </c>
      <c r="G1006" s="10" t="str">
        <f>SUBSTITUTE(Таблица2[[#This Row],[Столбец7]], "рік, ", "")</f>
        <v xml:space="preserve"> розгляд, скарги</v>
      </c>
      <c r="H1006" s="11" t="str">
        <f>SUBSTITUTE(Таблица2[[#This Row],[Ключові слова]], "за, ", "")</f>
        <v xml:space="preserve"> розгляд, скарги</v>
      </c>
      <c r="I1006" s="11" t="str">
        <f>SUBSTITUTE(Таблица2[[#This Row],[Столбец9]], "від, ", "")</f>
        <v xml:space="preserve"> розгляд, скарги</v>
      </c>
    </row>
    <row r="1007" spans="1:9" ht="30" x14ac:dyDescent="0.25">
      <c r="A1007" s="9" t="str">
        <f>SUBSTITUTE(Реестр!E1016, " ", ", ")</f>
        <v>про, надання, кандидатури</v>
      </c>
      <c r="B1007" s="10" t="str">
        <f>SUBSTITUTE(Таблица2[[#This Row],[Столбец1]], "про, ", " ")</f>
        <v xml:space="preserve"> надання, кандидатури</v>
      </c>
      <c r="C1007" s="3" t="str">
        <f t="shared" si="50"/>
        <v xml:space="preserve"> надання, кандидатури</v>
      </c>
      <c r="D1007" s="3" t="str">
        <f t="shared" si="51"/>
        <v xml:space="preserve"> надання, кандидатури</v>
      </c>
      <c r="E1007" s="10" t="str">
        <f t="shared" si="52"/>
        <v xml:space="preserve"> надання, кандидатури</v>
      </c>
      <c r="F1007" s="10" t="str">
        <f>SUBSTITUTE(Таблица2[[#This Row],[Столбец5]], "до, ", "")</f>
        <v xml:space="preserve"> надання, кандидатури</v>
      </c>
      <c r="G1007" s="10" t="str">
        <f>SUBSTITUTE(Таблица2[[#This Row],[Столбец7]], "рік, ", "")</f>
        <v xml:space="preserve"> надання, кандидатури</v>
      </c>
      <c r="H1007" s="11" t="str">
        <f>SUBSTITUTE(Таблица2[[#This Row],[Ключові слова]], "за, ", "")</f>
        <v xml:space="preserve"> надання, кандидатури</v>
      </c>
      <c r="I1007" s="11" t="str">
        <f>SUBSTITUTE(Таблица2[[#This Row],[Столбец9]], "від, ", "")</f>
        <v xml:space="preserve"> надання, кандидатури</v>
      </c>
    </row>
    <row r="1008" spans="1:9" ht="30" x14ac:dyDescent="0.25">
      <c r="A1008" s="9" t="str">
        <f>SUBSTITUTE(Реестр!E1017, " ", ", ")</f>
        <v>про, проведення, наради</v>
      </c>
      <c r="B1008" s="10" t="str">
        <f>SUBSTITUTE(Таблица2[[#This Row],[Столбец1]], "про, ", " ")</f>
        <v xml:space="preserve"> проведення, наради</v>
      </c>
      <c r="C1008" s="3" t="str">
        <f t="shared" si="50"/>
        <v xml:space="preserve"> проведення, наради</v>
      </c>
      <c r="D1008" s="3" t="str">
        <f t="shared" si="51"/>
        <v xml:space="preserve"> проведення, наради</v>
      </c>
      <c r="E1008" s="10" t="str">
        <f t="shared" si="52"/>
        <v xml:space="preserve"> проведення, наради</v>
      </c>
      <c r="F1008" s="10" t="str">
        <f>SUBSTITUTE(Таблица2[[#This Row],[Столбец5]], "до, ", "")</f>
        <v xml:space="preserve"> проведення, наради</v>
      </c>
      <c r="G1008" s="10" t="str">
        <f>SUBSTITUTE(Таблица2[[#This Row],[Столбец7]], "рік, ", "")</f>
        <v xml:space="preserve"> проведення, наради</v>
      </c>
      <c r="H1008" s="11" t="str">
        <f>SUBSTITUTE(Таблица2[[#This Row],[Ключові слова]], "за, ", "")</f>
        <v xml:space="preserve"> проведення, наради</v>
      </c>
      <c r="I1008" s="11" t="str">
        <f>SUBSTITUTE(Таблица2[[#This Row],[Столбец9]], "від, ", "")</f>
        <v xml:space="preserve"> проведення, наради</v>
      </c>
    </row>
    <row r="1009" spans="1:9" ht="45" x14ac:dyDescent="0.25">
      <c r="A1009" s="9" t="str">
        <f>SUBSTITUTE(Реестр!E1018, " ", ", ")</f>
        <v>про, виконання, протоколу, №1, від, 06.03.2018</v>
      </c>
      <c r="B1009" s="10" t="str">
        <f>SUBSTITUTE(Таблица2[[#This Row],[Столбец1]], "про, ", " ")</f>
        <v xml:space="preserve"> виконання, протоколу, №1, від, 06.03.2018</v>
      </c>
      <c r="C1009" s="3" t="str">
        <f t="shared" si="50"/>
        <v xml:space="preserve"> виконання, протоколу, №1, від, 06.03.2018</v>
      </c>
      <c r="D1009" s="3" t="str">
        <f t="shared" si="51"/>
        <v xml:space="preserve"> виконання, протоколу, №1, від, 06.03.2018</v>
      </c>
      <c r="E1009" s="10" t="str">
        <f t="shared" si="52"/>
        <v xml:space="preserve"> виконання, протоколу, №1, від, 06.03.2018</v>
      </c>
      <c r="F1009" s="10" t="str">
        <f>SUBSTITUTE(Таблица2[[#This Row],[Столбец5]], "до, ", "")</f>
        <v xml:space="preserve"> виконання, протоколу, №1, від, 06.03.2018</v>
      </c>
      <c r="G1009" s="10" t="str">
        <f>SUBSTITUTE(Таблица2[[#This Row],[Столбец7]], "рік, ", "")</f>
        <v xml:space="preserve"> виконання, протоколу, №1, від, 06.03.2018</v>
      </c>
      <c r="H1009" s="11" t="str">
        <f>SUBSTITUTE(Таблица2[[#This Row],[Ключові слова]], "за, ", "")</f>
        <v xml:space="preserve"> виконання, протоколу, №1, від, 06.03.2018</v>
      </c>
      <c r="I1009" s="11" t="str">
        <f>SUBSTITUTE(Таблица2[[#This Row],[Столбец9]], "від, ", "")</f>
        <v xml:space="preserve"> виконання, протоколу, №1, 06.03.2018</v>
      </c>
    </row>
    <row r="1010" spans="1:9" ht="60" x14ac:dyDescent="0.25">
      <c r="A1010" s="9" t="str">
        <f>SUBSTITUTE(Реестр!E1019, " ", ", ")</f>
        <v>про, стан, виконання, Програми, зайнятості</v>
      </c>
      <c r="B1010" s="10" t="str">
        <f>SUBSTITUTE(Таблица2[[#This Row],[Столбец1]], "про, ", " ")</f>
        <v xml:space="preserve"> стан, виконання, Програми, зайнятості</v>
      </c>
      <c r="C1010" s="3" t="str">
        <f t="shared" si="50"/>
        <v xml:space="preserve"> стан, виконання, Програми, зайнятості</v>
      </c>
      <c r="D1010" s="3" t="str">
        <f t="shared" si="51"/>
        <v xml:space="preserve"> стан, виконання, Програми, зайнятості</v>
      </c>
      <c r="E1010" s="10" t="str">
        <f t="shared" si="52"/>
        <v xml:space="preserve"> стан, виконання, Програми, зайнятості</v>
      </c>
      <c r="F1010" s="10" t="str">
        <f>SUBSTITUTE(Таблица2[[#This Row],[Столбец5]], "до, ", "")</f>
        <v xml:space="preserve"> стан, виконання, Програми, зайнятості</v>
      </c>
      <c r="G1010" s="10" t="str">
        <f>SUBSTITUTE(Таблица2[[#This Row],[Столбец7]], "рік, ", "")</f>
        <v xml:space="preserve"> стан, виконання, Програми, зайнятості</v>
      </c>
      <c r="H1010" s="11" t="str">
        <f>SUBSTITUTE(Таблица2[[#This Row],[Ключові слова]], "за, ", "")</f>
        <v xml:space="preserve"> стан, виконання, Програми, зайнятості</v>
      </c>
      <c r="I1010" s="11" t="str">
        <f>SUBSTITUTE(Таблица2[[#This Row],[Столбец9]], "від, ", "")</f>
        <v xml:space="preserve"> стан, виконання, Програми, зайнятості</v>
      </c>
    </row>
    <row r="1011" spans="1:9" ht="30" x14ac:dyDescent="0.25">
      <c r="A1011" s="9" t="str">
        <f>SUBSTITUTE(Реестр!E1020, " ", ", ")</f>
        <v>про, хід, виконання, , регіональної, угоди</v>
      </c>
      <c r="B1011" s="10" t="str">
        <f>SUBSTITUTE(Таблица2[[#This Row],[Столбец1]], "про, ", " ")</f>
        <v xml:space="preserve"> хід, виконання, , регіональної, угоди</v>
      </c>
      <c r="C1011" s="3" t="str">
        <f t="shared" si="50"/>
        <v xml:space="preserve"> хід, виконання, , регіональної, угоди</v>
      </c>
      <c r="D1011" s="3" t="str">
        <f t="shared" si="51"/>
        <v xml:space="preserve"> хід, виконання, , регіональної, угоди</v>
      </c>
      <c r="E1011" s="10" t="str">
        <f t="shared" si="52"/>
        <v xml:space="preserve"> хід, виконання, , регіональної, угоди</v>
      </c>
      <c r="F1011" s="10" t="str">
        <f>SUBSTITUTE(Таблица2[[#This Row],[Столбец5]], "до, ", "")</f>
        <v xml:space="preserve"> хід, виконання, , регіональної, угоди</v>
      </c>
      <c r="G1011" s="10" t="str">
        <f>SUBSTITUTE(Таблица2[[#This Row],[Столбец7]], "рік, ", "")</f>
        <v xml:space="preserve"> хід, виконання, , регіональної, угоди</v>
      </c>
      <c r="H1011" s="11" t="str">
        <f>SUBSTITUTE(Таблица2[[#This Row],[Ключові слова]], "за, ", "")</f>
        <v xml:space="preserve"> хід, виконання, , регіональної, угоди</v>
      </c>
      <c r="I1011" s="11" t="str">
        <f>SUBSTITUTE(Таблица2[[#This Row],[Столбец9]], "від, ", "")</f>
        <v xml:space="preserve"> хід, виконання, , регіональної, угоди</v>
      </c>
    </row>
    <row r="1012" spans="1:9" ht="30" x14ac:dyDescent="0.25">
      <c r="A1012" s="9" t="str">
        <f>SUBSTITUTE(Реестр!E1021, " ", ", ")</f>
        <v xml:space="preserve">про, надання, інформації, </v>
      </c>
      <c r="B1012" s="10" t="str">
        <f>SUBSTITUTE(Таблица2[[#This Row],[Столбец1]], "про, ", " ")</f>
        <v xml:space="preserve"> надання, інформації, </v>
      </c>
      <c r="C1012" s="3" t="str">
        <f t="shared" si="50"/>
        <v xml:space="preserve"> надання, інформації, </v>
      </c>
      <c r="D1012" s="3" t="str">
        <f t="shared" si="51"/>
        <v xml:space="preserve"> надання, інформації, </v>
      </c>
      <c r="E1012" s="10" t="str">
        <f t="shared" si="52"/>
        <v xml:space="preserve"> надання, інформації, </v>
      </c>
      <c r="F1012" s="10" t="str">
        <f>SUBSTITUTE(Таблица2[[#This Row],[Столбец5]], "до, ", "")</f>
        <v xml:space="preserve"> надання, інформації, </v>
      </c>
      <c r="G1012" s="10" t="str">
        <f>SUBSTITUTE(Таблица2[[#This Row],[Столбец7]], "рік, ", "")</f>
        <v xml:space="preserve"> надання, інформації, </v>
      </c>
      <c r="H1012" s="11" t="str">
        <f>SUBSTITUTE(Таблица2[[#This Row],[Ключові слова]], "за, ", "")</f>
        <v xml:space="preserve"> надання, інформації, </v>
      </c>
      <c r="I1012" s="11" t="str">
        <f>SUBSTITUTE(Таблица2[[#This Row],[Столбец9]], "від, ", "")</f>
        <v xml:space="preserve"> надання, інформації, </v>
      </c>
    </row>
    <row r="1013" spans="1:9" ht="30" x14ac:dyDescent="0.25">
      <c r="A1013" s="9" t="str">
        <f>SUBSTITUTE(Реестр!E1022, " ", ", ")</f>
        <v xml:space="preserve">про, надання, інформації, </v>
      </c>
      <c r="B1013" s="10" t="str">
        <f>SUBSTITUTE(Таблица2[[#This Row],[Столбец1]], "про, ", " ")</f>
        <v xml:space="preserve"> надання, інформації, </v>
      </c>
      <c r="C1013" s="3" t="str">
        <f t="shared" si="50"/>
        <v xml:space="preserve"> надання, інформації, </v>
      </c>
      <c r="D1013" s="3" t="str">
        <f t="shared" si="51"/>
        <v xml:space="preserve"> надання, інформації, </v>
      </c>
      <c r="E1013" s="10" t="str">
        <f t="shared" si="52"/>
        <v xml:space="preserve"> надання, інформації, </v>
      </c>
      <c r="F1013" s="10" t="str">
        <f>SUBSTITUTE(Таблица2[[#This Row],[Столбец5]], "до, ", "")</f>
        <v xml:space="preserve"> надання, інформації, </v>
      </c>
      <c r="G1013" s="10" t="str">
        <f>SUBSTITUTE(Таблица2[[#This Row],[Столбец7]], "рік, ", "")</f>
        <v xml:space="preserve"> надання, інформації, </v>
      </c>
      <c r="H1013" s="11" t="str">
        <f>SUBSTITUTE(Таблица2[[#This Row],[Ключові слова]], "за, ", "")</f>
        <v xml:space="preserve"> надання, інформації, </v>
      </c>
      <c r="I1013" s="11" t="str">
        <f>SUBSTITUTE(Таблица2[[#This Row],[Столбец9]], "від, ", "")</f>
        <v xml:space="preserve"> надання, інформації, </v>
      </c>
    </row>
    <row r="1014" spans="1:9" ht="45" x14ac:dyDescent="0.25">
      <c r="A1014" s="9" t="str">
        <f>SUBSTITUTE(Реестр!E1023, " ", ", ")</f>
        <v>про, надання, довідки, про, з/плату</v>
      </c>
      <c r="B1014" s="10" t="str">
        <f>SUBSTITUTE(Таблица2[[#This Row],[Столбец1]], "про, ", " ")</f>
        <v xml:space="preserve"> надання, довідки,  з/плату</v>
      </c>
      <c r="C1014" s="3" t="str">
        <f t="shared" si="50"/>
        <v xml:space="preserve"> надання, довідки,  з/плату</v>
      </c>
      <c r="D1014" s="3" t="str">
        <f t="shared" si="51"/>
        <v xml:space="preserve"> надання, довідки,  з/плату</v>
      </c>
      <c r="E1014" s="10" t="str">
        <f t="shared" si="52"/>
        <v xml:space="preserve"> надання, довідки,  з/плату</v>
      </c>
      <c r="F1014" s="10" t="str">
        <f>SUBSTITUTE(Таблица2[[#This Row],[Столбец5]], "до, ", "")</f>
        <v xml:space="preserve"> надання, довідки,  з/плату</v>
      </c>
      <c r="G1014" s="10" t="str">
        <f>SUBSTITUTE(Таблица2[[#This Row],[Столбец7]], "рік, ", "")</f>
        <v xml:space="preserve"> надання, довідки,  з/плату</v>
      </c>
      <c r="H1014" s="11" t="str">
        <f>SUBSTITUTE(Таблица2[[#This Row],[Ключові слова]], "за, ", "")</f>
        <v xml:space="preserve"> надання, довідки,  з/плату</v>
      </c>
      <c r="I1014" s="11" t="str">
        <f>SUBSTITUTE(Таблица2[[#This Row],[Столбец9]], "від, ", "")</f>
        <v xml:space="preserve"> надання, довідки,  з/плату</v>
      </c>
    </row>
    <row r="1015" spans="1:9" x14ac:dyDescent="0.25">
      <c r="A1015" s="9" t="str">
        <f>SUBSTITUTE(Реестр!E1024, " ", ", ")</f>
        <v>про, стан, залучення</v>
      </c>
      <c r="B1015" s="10" t="str">
        <f>SUBSTITUTE(Таблица2[[#This Row],[Столбец1]], "про, ", " ")</f>
        <v xml:space="preserve"> стан, залучення</v>
      </c>
      <c r="C1015" s="3" t="str">
        <f t="shared" si="50"/>
        <v xml:space="preserve"> стан, залучення</v>
      </c>
      <c r="D1015" s="3" t="str">
        <f t="shared" si="51"/>
        <v xml:space="preserve"> стан, залучення</v>
      </c>
      <c r="E1015" s="10" t="str">
        <f t="shared" si="52"/>
        <v xml:space="preserve"> стан, залучення</v>
      </c>
      <c r="F1015" s="10" t="str">
        <f>SUBSTITUTE(Таблица2[[#This Row],[Столбец5]], "до, ", "")</f>
        <v xml:space="preserve"> стан, залучення</v>
      </c>
      <c r="G1015" s="10" t="str">
        <f>SUBSTITUTE(Таблица2[[#This Row],[Столбец7]], "рік, ", "")</f>
        <v xml:space="preserve"> стан, залучення</v>
      </c>
      <c r="H1015" s="11" t="str">
        <f>SUBSTITUTE(Таблица2[[#This Row],[Ключові слова]], "за, ", "")</f>
        <v xml:space="preserve"> стан, залучення</v>
      </c>
      <c r="I1015" s="11" t="str">
        <f>SUBSTITUTE(Таблица2[[#This Row],[Столбец9]], "від, ", "")</f>
        <v xml:space="preserve"> стан, залучення</v>
      </c>
    </row>
    <row r="1016" spans="1:9" ht="30" x14ac:dyDescent="0.25">
      <c r="A1016" s="9" t="str">
        <f>SUBSTITUTE(Реестр!E1025, " ", ", ")</f>
        <v>про, роботу, конкурсних, комісій</v>
      </c>
      <c r="B1016" s="10" t="str">
        <f>SUBSTITUTE(Таблица2[[#This Row],[Столбец1]], "про, ", " ")</f>
        <v xml:space="preserve"> роботу, конкурсних, комісій</v>
      </c>
      <c r="C1016" s="3" t="str">
        <f t="shared" si="50"/>
        <v xml:space="preserve"> роботу, конкурсних, комісій</v>
      </c>
      <c r="D1016" s="3" t="str">
        <f t="shared" si="51"/>
        <v xml:space="preserve"> роботу, конкурсних, комісій</v>
      </c>
      <c r="E1016" s="10" t="str">
        <f t="shared" si="52"/>
        <v xml:space="preserve"> роботу, конкурсних, комісій</v>
      </c>
      <c r="F1016" s="10" t="str">
        <f>SUBSTITUTE(Таблица2[[#This Row],[Столбец5]], "до, ", "")</f>
        <v xml:space="preserve"> роботу, конкурсних, комісій</v>
      </c>
      <c r="G1016" s="10" t="str">
        <f>SUBSTITUTE(Таблица2[[#This Row],[Столбец7]], "рік, ", "")</f>
        <v xml:space="preserve"> роботу, конкурсних, комісій</v>
      </c>
      <c r="H1016" s="11" t="str">
        <f>SUBSTITUTE(Таблица2[[#This Row],[Ключові слова]], "за, ", "")</f>
        <v xml:space="preserve"> роботу, конкурсних, комісій</v>
      </c>
      <c r="I1016" s="11" t="str">
        <f>SUBSTITUTE(Таблица2[[#This Row],[Столбец9]], "від, ", "")</f>
        <v xml:space="preserve"> роботу, конкурсних, комісій</v>
      </c>
    </row>
    <row r="1017" spans="1:9" ht="60" x14ac:dyDescent="0.25">
      <c r="A1017" s="9" t="str">
        <f>SUBSTITUTE(Реестр!E1026, " ", ", ")</f>
        <v>про, визначення, актуальних, соціально, значимих, блоків</v>
      </c>
      <c r="B1017" s="10" t="str">
        <f>SUBSTITUTE(Таблица2[[#This Row],[Столбец1]], "про, ", " ")</f>
        <v xml:space="preserve"> визначення, актуальних, соціально, значимих, блоків</v>
      </c>
      <c r="C1017" s="3" t="str">
        <f t="shared" si="50"/>
        <v xml:space="preserve"> визначення, актуальних, соціально, значимих, блоків</v>
      </c>
      <c r="D1017" s="3" t="str">
        <f t="shared" si="51"/>
        <v xml:space="preserve"> визначення, актуальних, соціально, значимих, блоків</v>
      </c>
      <c r="E1017" s="10" t="str">
        <f t="shared" si="52"/>
        <v xml:space="preserve"> визначення, актуальних, соціально, значимих, блоків</v>
      </c>
      <c r="F1017" s="10" t="str">
        <f>SUBSTITUTE(Таблица2[[#This Row],[Столбец5]], "до, ", "")</f>
        <v xml:space="preserve"> визначення, актуальних, соціально, значимих, блоків</v>
      </c>
      <c r="G1017" s="10" t="str">
        <f>SUBSTITUTE(Таблица2[[#This Row],[Столбец7]], "рік, ", "")</f>
        <v xml:space="preserve"> визначення, актуальних, соціально, значимих, блоків</v>
      </c>
      <c r="H1017" s="11" t="str">
        <f>SUBSTITUTE(Таблица2[[#This Row],[Ключові слова]], "за, ", "")</f>
        <v xml:space="preserve"> визначення, актуальних, соціально, значимих, блоків</v>
      </c>
      <c r="I1017" s="11" t="str">
        <f>SUBSTITUTE(Таблица2[[#This Row],[Столбец9]], "від, ", "")</f>
        <v xml:space="preserve"> визначення, актуальних, соціально, значимих, блоків</v>
      </c>
    </row>
    <row r="1018" spans="1:9" ht="30" x14ac:dyDescent="0.25">
      <c r="A1018" s="9" t="str">
        <f>SUBSTITUTE(Реестр!E1029, " ", ", ")</f>
        <v>про, проведення, наради</v>
      </c>
      <c r="B1018" s="10" t="str">
        <f>SUBSTITUTE(Таблица2[[#This Row],[Столбец1]], "про, ", " ")</f>
        <v xml:space="preserve"> проведення, наради</v>
      </c>
      <c r="C1018" s="3" t="str">
        <f t="shared" si="50"/>
        <v xml:space="preserve"> проведення, наради</v>
      </c>
      <c r="D1018" s="3" t="str">
        <f t="shared" si="51"/>
        <v xml:space="preserve"> проведення, наради</v>
      </c>
      <c r="E1018" s="10" t="str">
        <f t="shared" si="52"/>
        <v xml:space="preserve"> проведення, наради</v>
      </c>
      <c r="F1018" s="10" t="str">
        <f>SUBSTITUTE(Таблица2[[#This Row],[Столбец5]], "до, ", "")</f>
        <v xml:space="preserve"> проведення, наради</v>
      </c>
      <c r="G1018" s="10" t="str">
        <f>SUBSTITUTE(Таблица2[[#This Row],[Столбец7]], "рік, ", "")</f>
        <v xml:space="preserve"> проведення, наради</v>
      </c>
      <c r="H1018" s="11" t="str">
        <f>SUBSTITUTE(Таблица2[[#This Row],[Ключові слова]], "за, ", "")</f>
        <v xml:space="preserve"> проведення, наради</v>
      </c>
      <c r="I1018" s="11" t="str">
        <f>SUBSTITUTE(Таблица2[[#This Row],[Столбец9]], "від, ", "")</f>
        <v xml:space="preserve"> проведення, наради</v>
      </c>
    </row>
    <row r="1019" spans="1:9" ht="30" x14ac:dyDescent="0.25">
      <c r="A1019" s="9" t="str">
        <f>SUBSTITUTE(Реестр!E1030, " ", ", ")</f>
        <v>про, проведення, наради</v>
      </c>
      <c r="B1019" s="10" t="str">
        <f>SUBSTITUTE(Таблица2[[#This Row],[Столбец1]], "про, ", " ")</f>
        <v xml:space="preserve"> проведення, наради</v>
      </c>
      <c r="C1019" s="3" t="str">
        <f t="shared" si="50"/>
        <v xml:space="preserve"> проведення, наради</v>
      </c>
      <c r="D1019" s="3" t="str">
        <f t="shared" si="51"/>
        <v xml:space="preserve"> проведення, наради</v>
      </c>
      <c r="E1019" s="10" t="str">
        <f t="shared" si="52"/>
        <v xml:space="preserve"> проведення, наради</v>
      </c>
      <c r="F1019" s="10" t="str">
        <f>SUBSTITUTE(Таблица2[[#This Row],[Столбец5]], "до, ", "")</f>
        <v xml:space="preserve"> проведення, наради</v>
      </c>
      <c r="G1019" s="10" t="str">
        <f>SUBSTITUTE(Таблица2[[#This Row],[Столбец7]], "рік, ", "")</f>
        <v xml:space="preserve"> проведення, наради</v>
      </c>
      <c r="H1019" s="11" t="str">
        <f>SUBSTITUTE(Таблица2[[#This Row],[Ключові слова]], "за, ", "")</f>
        <v xml:space="preserve"> проведення, наради</v>
      </c>
      <c r="I1019" s="11" t="str">
        <f>SUBSTITUTE(Таблица2[[#This Row],[Столбец9]], "від, ", "")</f>
        <v xml:space="preserve"> проведення, наради</v>
      </c>
    </row>
    <row r="1020" spans="1:9" ht="30" x14ac:dyDescent="0.25">
      <c r="A1020" s="9" t="str">
        <f>SUBSTITUTE(Реестр!E1031, " ", ", ")</f>
        <v>про, проведення, наради</v>
      </c>
      <c r="B1020" s="10" t="str">
        <f>SUBSTITUTE(Таблица2[[#This Row],[Столбец1]], "про, ", " ")</f>
        <v xml:space="preserve"> проведення, наради</v>
      </c>
      <c r="C1020" s="3" t="str">
        <f t="shared" si="50"/>
        <v xml:space="preserve"> проведення, наради</v>
      </c>
      <c r="D1020" s="3" t="str">
        <f t="shared" si="51"/>
        <v xml:space="preserve"> проведення, наради</v>
      </c>
      <c r="E1020" s="10" t="str">
        <f t="shared" si="52"/>
        <v xml:space="preserve"> проведення, наради</v>
      </c>
      <c r="F1020" s="10" t="str">
        <f>SUBSTITUTE(Таблица2[[#This Row],[Столбец5]], "до, ", "")</f>
        <v xml:space="preserve"> проведення, наради</v>
      </c>
      <c r="G1020" s="10" t="str">
        <f>SUBSTITUTE(Таблица2[[#This Row],[Столбец7]], "рік, ", "")</f>
        <v xml:space="preserve"> проведення, наради</v>
      </c>
      <c r="H1020" s="11" t="str">
        <f>SUBSTITUTE(Таблица2[[#This Row],[Ключові слова]], "за, ", "")</f>
        <v xml:space="preserve"> проведення, наради</v>
      </c>
      <c r="I1020" s="11" t="str">
        <f>SUBSTITUTE(Таблица2[[#This Row],[Столбец9]], "від, ", "")</f>
        <v xml:space="preserve"> проведення, наради</v>
      </c>
    </row>
    <row r="1021" spans="1:9" ht="30" x14ac:dyDescent="0.25">
      <c r="A1021" s="9" t="str">
        <f>SUBSTITUTE(Реестр!E1032, " ", ", ")</f>
        <v>про, проведення, семінару</v>
      </c>
      <c r="B1021" s="10" t="str">
        <f>SUBSTITUTE(Таблица2[[#This Row],[Столбец1]], "про, ", " ")</f>
        <v xml:space="preserve"> проведення, семінару</v>
      </c>
      <c r="C1021" s="3" t="str">
        <f t="shared" si="50"/>
        <v xml:space="preserve"> проведення, семінару</v>
      </c>
      <c r="D1021" s="3" t="str">
        <f t="shared" si="51"/>
        <v xml:space="preserve"> проведення, семінару</v>
      </c>
      <c r="E1021" s="10" t="str">
        <f t="shared" si="52"/>
        <v xml:space="preserve"> проведення, семінару</v>
      </c>
      <c r="F1021" s="10" t="str">
        <f>SUBSTITUTE(Таблица2[[#This Row],[Столбец5]], "до, ", "")</f>
        <v xml:space="preserve"> проведення, семінару</v>
      </c>
      <c r="G1021" s="10" t="str">
        <f>SUBSTITUTE(Таблица2[[#This Row],[Столбец7]], "рік, ", "")</f>
        <v xml:space="preserve"> проведення, семінару</v>
      </c>
      <c r="H1021" s="11" t="str">
        <f>SUBSTITUTE(Таблица2[[#This Row],[Ключові слова]], "за, ", "")</f>
        <v xml:space="preserve"> проведення, семінару</v>
      </c>
      <c r="I1021" s="11" t="str">
        <f>SUBSTITUTE(Таблица2[[#This Row],[Столбец9]], "від, ", "")</f>
        <v xml:space="preserve"> проведення, семінару</v>
      </c>
    </row>
    <row r="1022" spans="1:9" ht="30" x14ac:dyDescent="0.25">
      <c r="A1022" s="9" t="str">
        <f>SUBSTITUTE(Реестр!E1033, " ", ", ")</f>
        <v>про, проведення, семінару</v>
      </c>
      <c r="B1022" s="10" t="str">
        <f>SUBSTITUTE(Таблица2[[#This Row],[Столбец1]], "про, ", " ")</f>
        <v xml:space="preserve"> проведення, семінару</v>
      </c>
      <c r="C1022" s="3" t="str">
        <f t="shared" si="50"/>
        <v xml:space="preserve"> проведення, семінару</v>
      </c>
      <c r="D1022" s="3" t="str">
        <f t="shared" si="51"/>
        <v xml:space="preserve"> проведення, семінару</v>
      </c>
      <c r="E1022" s="10" t="str">
        <f t="shared" si="52"/>
        <v xml:space="preserve"> проведення, семінару</v>
      </c>
      <c r="F1022" s="10" t="str">
        <f>SUBSTITUTE(Таблица2[[#This Row],[Столбец5]], "до, ", "")</f>
        <v xml:space="preserve"> проведення, семінару</v>
      </c>
      <c r="G1022" s="10" t="str">
        <f>SUBSTITUTE(Таблица2[[#This Row],[Столбец7]], "рік, ", "")</f>
        <v xml:space="preserve"> проведення, семінару</v>
      </c>
      <c r="H1022" s="11" t="str">
        <f>SUBSTITUTE(Таблица2[[#This Row],[Ключові слова]], "за, ", "")</f>
        <v xml:space="preserve"> проведення, семінару</v>
      </c>
      <c r="I1022" s="11" t="str">
        <f>SUBSTITUTE(Таблица2[[#This Row],[Столбец9]], "від, ", "")</f>
        <v xml:space="preserve"> проведення, семінару</v>
      </c>
    </row>
    <row r="1023" spans="1:9" ht="30" x14ac:dyDescent="0.25">
      <c r="A1023" s="9" t="str">
        <f>SUBSTITUTE(Реестр!E1034, " ", ", ")</f>
        <v>про, проведення, семінару</v>
      </c>
      <c r="B1023" s="10" t="str">
        <f>SUBSTITUTE(Таблица2[[#This Row],[Столбец1]], "про, ", " ")</f>
        <v xml:space="preserve"> проведення, семінару</v>
      </c>
      <c r="C1023" s="3" t="str">
        <f t="shared" si="50"/>
        <v xml:space="preserve"> проведення, семінару</v>
      </c>
      <c r="D1023" s="3" t="str">
        <f t="shared" si="51"/>
        <v xml:space="preserve"> проведення, семінару</v>
      </c>
      <c r="E1023" s="10" t="str">
        <f t="shared" si="52"/>
        <v xml:space="preserve"> проведення, семінару</v>
      </c>
      <c r="F1023" s="10" t="str">
        <f>SUBSTITUTE(Таблица2[[#This Row],[Столбец5]], "до, ", "")</f>
        <v xml:space="preserve"> проведення, семінару</v>
      </c>
      <c r="G1023" s="10" t="str">
        <f>SUBSTITUTE(Таблица2[[#This Row],[Столбец7]], "рік, ", "")</f>
        <v xml:space="preserve"> проведення, семінару</v>
      </c>
      <c r="H1023" s="11" t="str">
        <f>SUBSTITUTE(Таблица2[[#This Row],[Ключові слова]], "за, ", "")</f>
        <v xml:space="preserve"> проведення, семінару</v>
      </c>
      <c r="I1023" s="11" t="str">
        <f>SUBSTITUTE(Таблица2[[#This Row],[Столбец9]], "від, ", "")</f>
        <v xml:space="preserve"> проведення, семінару</v>
      </c>
    </row>
    <row r="1024" spans="1:9" ht="30" x14ac:dyDescent="0.25">
      <c r="A1024" s="9" t="str">
        <f>SUBSTITUTE(Реестр!E1035, " ", ", ")</f>
        <v>про, проведення, Дня, поля</v>
      </c>
      <c r="B1024" s="10" t="str">
        <f>SUBSTITUTE(Таблица2[[#This Row],[Столбец1]], "про, ", " ")</f>
        <v xml:space="preserve"> проведення, Дня, поля</v>
      </c>
      <c r="C1024" s="3" t="str">
        <f t="shared" si="50"/>
        <v xml:space="preserve"> проведення, Дня, поля</v>
      </c>
      <c r="D1024" s="3" t="str">
        <f t="shared" si="51"/>
        <v xml:space="preserve"> проведення, Дня, поля</v>
      </c>
      <c r="E1024" s="10" t="str">
        <f t="shared" si="52"/>
        <v xml:space="preserve"> проведення, Дня, поля</v>
      </c>
      <c r="F1024" s="10" t="str">
        <f>SUBSTITUTE(Таблица2[[#This Row],[Столбец5]], "до, ", "")</f>
        <v xml:space="preserve"> проведення, Дня, поля</v>
      </c>
      <c r="G1024" s="10" t="str">
        <f>SUBSTITUTE(Таблица2[[#This Row],[Столбец7]], "рік, ", "")</f>
        <v xml:space="preserve"> проведення, Дня, поля</v>
      </c>
      <c r="H1024" s="11" t="str">
        <f>SUBSTITUTE(Таблица2[[#This Row],[Ключові слова]], "за, ", "")</f>
        <v xml:space="preserve"> проведення, Дня, поля</v>
      </c>
      <c r="I1024" s="11" t="str">
        <f>SUBSTITUTE(Таблица2[[#This Row],[Столбец9]], "від, ", "")</f>
        <v xml:space="preserve"> проведення, Дня, поля</v>
      </c>
    </row>
    <row r="1025" spans="1:9" ht="30" x14ac:dyDescent="0.25">
      <c r="A1025" s="9" t="str">
        <f>SUBSTITUTE(Реестр!E1036, " ", ", ")</f>
        <v>про, проведення, Дня, поля</v>
      </c>
      <c r="B1025" s="10" t="str">
        <f>SUBSTITUTE(Таблица2[[#This Row],[Столбец1]], "про, ", " ")</f>
        <v xml:space="preserve"> проведення, Дня, поля</v>
      </c>
      <c r="C1025" s="3" t="str">
        <f t="shared" si="50"/>
        <v xml:space="preserve"> проведення, Дня, поля</v>
      </c>
      <c r="D1025" s="3" t="str">
        <f t="shared" si="51"/>
        <v xml:space="preserve"> проведення, Дня, поля</v>
      </c>
      <c r="E1025" s="10" t="str">
        <f t="shared" si="52"/>
        <v xml:space="preserve"> проведення, Дня, поля</v>
      </c>
      <c r="F1025" s="10" t="str">
        <f>SUBSTITUTE(Таблица2[[#This Row],[Столбец5]], "до, ", "")</f>
        <v xml:space="preserve"> проведення, Дня, поля</v>
      </c>
      <c r="G1025" s="10" t="str">
        <f>SUBSTITUTE(Таблица2[[#This Row],[Столбец7]], "рік, ", "")</f>
        <v xml:space="preserve"> проведення, Дня, поля</v>
      </c>
      <c r="H1025" s="11" t="str">
        <f>SUBSTITUTE(Таблица2[[#This Row],[Ключові слова]], "за, ", "")</f>
        <v xml:space="preserve"> проведення, Дня, поля</v>
      </c>
      <c r="I1025" s="11" t="str">
        <f>SUBSTITUTE(Таблица2[[#This Row],[Столбец9]], "від, ", "")</f>
        <v xml:space="preserve"> проведення, Дня, поля</v>
      </c>
    </row>
    <row r="1026" spans="1:9" ht="30" x14ac:dyDescent="0.25">
      <c r="A1026" s="9" t="str">
        <f>SUBSTITUTE(Реестр!E1037, " ", ", ")</f>
        <v>про, проведення, семінару</v>
      </c>
      <c r="B1026" s="10" t="str">
        <f>SUBSTITUTE(Таблица2[[#This Row],[Столбец1]], "про, ", " ")</f>
        <v xml:space="preserve"> проведення, семінару</v>
      </c>
      <c r="C1026" s="3" t="str">
        <f t="shared" si="50"/>
        <v xml:space="preserve"> проведення, семінару</v>
      </c>
      <c r="D1026" s="3" t="str">
        <f t="shared" si="51"/>
        <v xml:space="preserve"> проведення, семінару</v>
      </c>
      <c r="E1026" s="10" t="str">
        <f t="shared" si="52"/>
        <v xml:space="preserve"> проведення, семінару</v>
      </c>
      <c r="F1026" s="10" t="str">
        <f>SUBSTITUTE(Таблица2[[#This Row],[Столбец5]], "до, ", "")</f>
        <v xml:space="preserve"> проведення, семінару</v>
      </c>
      <c r="G1026" s="10" t="str">
        <f>SUBSTITUTE(Таблица2[[#This Row],[Столбец7]], "рік, ", "")</f>
        <v xml:space="preserve"> проведення, семінару</v>
      </c>
      <c r="H1026" s="11" t="str">
        <f>SUBSTITUTE(Таблица2[[#This Row],[Ключові слова]], "за, ", "")</f>
        <v xml:space="preserve"> проведення, семінару</v>
      </c>
      <c r="I1026" s="11" t="str">
        <f>SUBSTITUTE(Таблица2[[#This Row],[Столбец9]], "від, ", "")</f>
        <v xml:space="preserve"> проведення, семінару</v>
      </c>
    </row>
    <row r="1027" spans="1:9" ht="45" x14ac:dyDescent="0.25">
      <c r="A1027" s="9" t="str">
        <f>SUBSTITUTE(Реестр!E1038, " ", ", ")</f>
        <v>щодо, усунення, , корупційних, ризиків</v>
      </c>
      <c r="B1027" s="10" t="str">
        <f>SUBSTITUTE(Таблица2[[#This Row],[Столбец1]], "про, ", " ")</f>
        <v>щодо, усунення, , корупційних, ризиків</v>
      </c>
      <c r="C1027" s="3" t="str">
        <f t="shared" si="50"/>
        <v>усунення, , корупційних, ризиків</v>
      </c>
      <c r="D1027" s="3" t="str">
        <f t="shared" si="51"/>
        <v>усунення, , корупційних, ризиків</v>
      </c>
      <c r="E1027" s="10" t="str">
        <f t="shared" si="52"/>
        <v>усунення, , корупційних, ризиків</v>
      </c>
      <c r="F1027" s="10" t="str">
        <f>SUBSTITUTE(Таблица2[[#This Row],[Столбец5]], "до, ", "")</f>
        <v>усунення, , корупційних, ризиків</v>
      </c>
      <c r="G1027" s="10" t="str">
        <f>SUBSTITUTE(Таблица2[[#This Row],[Столбец7]], "рік, ", "")</f>
        <v>усунення, , корупційних, ризиків</v>
      </c>
      <c r="H1027" s="11" t="str">
        <f>SUBSTITUTE(Таблица2[[#This Row],[Ключові слова]], "за, ", "")</f>
        <v>усунення, , корупційних, ризиків</v>
      </c>
      <c r="I1027" s="11" t="str">
        <f>SUBSTITUTE(Таблица2[[#This Row],[Столбец9]], "від, ", "")</f>
        <v>усунення, , корупційних, ризиків</v>
      </c>
    </row>
    <row r="1028" spans="1:9" ht="30" x14ac:dyDescent="0.25">
      <c r="A1028" s="9" t="str">
        <f>SUBSTITUTE(Реестр!E1039, " ", ", ")</f>
        <v>про, проведення, семінару</v>
      </c>
      <c r="B1028" s="10" t="str">
        <f>SUBSTITUTE(Таблица2[[#This Row],[Столбец1]], "про, ", " ")</f>
        <v xml:space="preserve"> проведення, семінару</v>
      </c>
      <c r="C1028" s="3" t="str">
        <f t="shared" si="50"/>
        <v xml:space="preserve"> проведення, семінару</v>
      </c>
      <c r="D1028" s="3" t="str">
        <f t="shared" si="51"/>
        <v xml:space="preserve"> проведення, семінару</v>
      </c>
      <c r="E1028" s="10" t="str">
        <f t="shared" si="52"/>
        <v xml:space="preserve"> проведення, семінару</v>
      </c>
      <c r="F1028" s="10" t="str">
        <f>SUBSTITUTE(Таблица2[[#This Row],[Столбец5]], "до, ", "")</f>
        <v xml:space="preserve"> проведення, семінару</v>
      </c>
      <c r="G1028" s="10" t="str">
        <f>SUBSTITUTE(Таблица2[[#This Row],[Столбец7]], "рік, ", "")</f>
        <v xml:space="preserve"> проведення, семінару</v>
      </c>
      <c r="H1028" s="11" t="str">
        <f>SUBSTITUTE(Таблица2[[#This Row],[Ключові слова]], "за, ", "")</f>
        <v xml:space="preserve"> проведення, семінару</v>
      </c>
      <c r="I1028" s="11" t="str">
        <f>SUBSTITUTE(Таблица2[[#This Row],[Столбец9]], "від, ", "")</f>
        <v xml:space="preserve"> проведення, семінару</v>
      </c>
    </row>
    <row r="1029" spans="1:9" ht="45" x14ac:dyDescent="0.25">
      <c r="A1029" s="9" t="str">
        <f>SUBSTITUTE(Реестр!E1040, " ", ", ")</f>
        <v>про, хід, виконання, Антикорупційної, Програми</v>
      </c>
      <c r="B1029" s="10" t="str">
        <f>SUBSTITUTE(Таблица2[[#This Row],[Столбец1]], "про, ", " ")</f>
        <v xml:space="preserve"> хід, виконання, Антикорупційної, Програми</v>
      </c>
      <c r="C1029" s="3" t="str">
        <f t="shared" si="50"/>
        <v xml:space="preserve"> хід, виконання, Антикорупційної, Програми</v>
      </c>
      <c r="D1029" s="3" t="str">
        <f t="shared" si="51"/>
        <v xml:space="preserve"> хід, виконання, Антикорупційної, Програми</v>
      </c>
      <c r="E1029" s="10" t="str">
        <f t="shared" si="52"/>
        <v xml:space="preserve"> хід, виконання, Антикорупційної, Програми</v>
      </c>
      <c r="F1029" s="10" t="str">
        <f>SUBSTITUTE(Таблица2[[#This Row],[Столбец5]], "до, ", "")</f>
        <v xml:space="preserve"> хід, виконання, Антикорупційної, Програми</v>
      </c>
      <c r="G1029" s="10" t="str">
        <f>SUBSTITUTE(Таблица2[[#This Row],[Столбец7]], "рік, ", "")</f>
        <v xml:space="preserve"> хід, виконання, Антикорупційної, Програми</v>
      </c>
      <c r="H1029" s="11" t="str">
        <f>SUBSTITUTE(Таблица2[[#This Row],[Ключові слова]], "за, ", "")</f>
        <v xml:space="preserve"> хід, виконання, Антикорупційної, Програми</v>
      </c>
      <c r="I1029" s="11" t="str">
        <f>SUBSTITUTE(Таблица2[[#This Row],[Столбец9]], "від, ", "")</f>
        <v xml:space="preserve"> хід, виконання, Антикорупційної, Програми</v>
      </c>
    </row>
    <row r="1030" spans="1:9" ht="30" x14ac:dyDescent="0.25">
      <c r="A1030" s="9" t="str">
        <f>SUBSTITUTE(Реестр!E1041, " ", ", ")</f>
        <v>про, надання, інформації</v>
      </c>
      <c r="B1030" s="10" t="str">
        <f>SUBSTITUTE(Таблица2[[#This Row],[Столбец1]], "про, ", " ")</f>
        <v xml:space="preserve"> надання, інформації</v>
      </c>
      <c r="C1030" s="3" t="str">
        <f t="shared" si="50"/>
        <v xml:space="preserve"> надання, інформації</v>
      </c>
      <c r="D1030" s="3" t="str">
        <f t="shared" si="51"/>
        <v xml:space="preserve"> надання, інформації</v>
      </c>
      <c r="E1030" s="10" t="str">
        <f t="shared" si="52"/>
        <v xml:space="preserve"> надання, інформації</v>
      </c>
      <c r="F1030" s="10" t="str">
        <f>SUBSTITUTE(Таблица2[[#This Row],[Столбец5]], "до, ", "")</f>
        <v xml:space="preserve"> надання, інформації</v>
      </c>
      <c r="G1030" s="10" t="str">
        <f>SUBSTITUTE(Таблица2[[#This Row],[Столбец7]], "рік, ", "")</f>
        <v xml:space="preserve"> надання, інформації</v>
      </c>
      <c r="H1030" s="11" t="str">
        <f>SUBSTITUTE(Таблица2[[#This Row],[Ключові слова]], "за, ", "")</f>
        <v xml:space="preserve"> надання, інформації</v>
      </c>
      <c r="I1030" s="11" t="str">
        <f>SUBSTITUTE(Таблица2[[#This Row],[Столбец9]], "від, ", "")</f>
        <v xml:space="preserve"> надання, інформації</v>
      </c>
    </row>
    <row r="1031" spans="1:9" ht="60" x14ac:dyDescent="0.25">
      <c r="A1031" s="9" t="str">
        <f>SUBSTITUTE(Реестр!E1042, " ", ", ")</f>
        <v>про, впровадження, , результатів, наукових, досліджень</v>
      </c>
      <c r="B1031" s="10" t="str">
        <f>SUBSTITUTE(Таблица2[[#This Row],[Столбец1]], "про, ", " ")</f>
        <v xml:space="preserve"> впровадження, , результатів, наукових, досліджень</v>
      </c>
      <c r="C1031" s="3" t="str">
        <f t="shared" si="50"/>
        <v xml:space="preserve"> впровадження, , результатів, наукових, досліджень</v>
      </c>
      <c r="D1031" s="3" t="str">
        <f t="shared" si="51"/>
        <v xml:space="preserve"> впровадження, , результатів, наукових, досліджень</v>
      </c>
      <c r="E1031" s="10" t="str">
        <f t="shared" si="52"/>
        <v xml:space="preserve"> впровадження, , результатів, наукових, досліджень</v>
      </c>
      <c r="F1031" s="10" t="str">
        <f>SUBSTITUTE(Таблица2[[#This Row],[Столбец5]], "до, ", "")</f>
        <v xml:space="preserve"> впровадження, , результатів, наукових, досліджень</v>
      </c>
      <c r="G1031" s="10" t="str">
        <f>SUBSTITUTE(Таблица2[[#This Row],[Столбец7]], "рік, ", "")</f>
        <v xml:space="preserve"> впровадження, , результатів, наукових, досліджень</v>
      </c>
      <c r="H1031" s="11" t="str">
        <f>SUBSTITUTE(Таблица2[[#This Row],[Ключові слова]], "за, ", "")</f>
        <v xml:space="preserve"> впровадження, , результатів, наукових, досліджень</v>
      </c>
      <c r="I1031" s="11" t="str">
        <f>SUBSTITUTE(Таблица2[[#This Row],[Столбец9]], "від, ", "")</f>
        <v xml:space="preserve"> впровадження, , результатів, наукових, досліджень</v>
      </c>
    </row>
    <row r="1032" spans="1:9" ht="30" x14ac:dyDescent="0.25">
      <c r="A1032" s="9" t="str">
        <f>SUBSTITUTE(Реестр!E1043, " ", ", ")</f>
        <v>Про, резонансні, події</v>
      </c>
      <c r="B1032" s="10" t="str">
        <f>SUBSTITUTE(Таблица2[[#This Row],[Столбец1]], "про, ", " ")</f>
        <v>Про, резонансні, події</v>
      </c>
      <c r="C1032" s="3" t="str">
        <f t="shared" si="50"/>
        <v>Про, резонансні, події</v>
      </c>
      <c r="D1032" s="3" t="str">
        <f t="shared" si="51"/>
        <v>Про, резонансні, події</v>
      </c>
      <c r="E1032" s="10" t="str">
        <f t="shared" si="52"/>
        <v>Про, резонансні, події</v>
      </c>
      <c r="F1032" s="10" t="str">
        <f>SUBSTITUTE(Таблица2[[#This Row],[Столбец5]], "до, ", "")</f>
        <v>Про, резонансні, події</v>
      </c>
      <c r="G1032" s="10" t="str">
        <f>SUBSTITUTE(Таблица2[[#This Row],[Столбец7]], "рік, ", "")</f>
        <v>Про, резонансні, події</v>
      </c>
      <c r="H1032" s="11" t="str">
        <f>SUBSTITUTE(Таблица2[[#This Row],[Ключові слова]], "за, ", "")</f>
        <v>Про, резонансні, події</v>
      </c>
      <c r="I1032" s="11" t="str">
        <f>SUBSTITUTE(Таблица2[[#This Row],[Столбец9]], "від, ", "")</f>
        <v>Про, резонансні, події</v>
      </c>
    </row>
    <row r="1033" spans="1:9" ht="30" x14ac:dyDescent="0.25">
      <c r="A1033" s="9" t="str">
        <f>SUBSTITUTE(Реестр!E1044, " ", ", ")</f>
        <v>про, повернення, коштів</v>
      </c>
      <c r="B1033" s="10" t="str">
        <f>SUBSTITUTE(Таблица2[[#This Row],[Столбец1]], "про, ", " ")</f>
        <v xml:space="preserve"> повернення, коштів</v>
      </c>
      <c r="C1033" s="3" t="str">
        <f t="shared" si="50"/>
        <v xml:space="preserve"> повернення, коштів</v>
      </c>
      <c r="D1033" s="3" t="str">
        <f t="shared" si="51"/>
        <v xml:space="preserve"> повернення, коштів</v>
      </c>
      <c r="E1033" s="10" t="str">
        <f t="shared" si="52"/>
        <v xml:space="preserve"> повернення, коштів</v>
      </c>
      <c r="F1033" s="10" t="str">
        <f>SUBSTITUTE(Таблица2[[#This Row],[Столбец5]], "до, ", "")</f>
        <v xml:space="preserve"> повернення, коштів</v>
      </c>
      <c r="G1033" s="10" t="str">
        <f>SUBSTITUTE(Таблица2[[#This Row],[Столбец7]], "рік, ", "")</f>
        <v xml:space="preserve"> повернення, коштів</v>
      </c>
      <c r="H1033" s="11" t="str">
        <f>SUBSTITUTE(Таблица2[[#This Row],[Ключові слова]], "за, ", "")</f>
        <v xml:space="preserve"> повернення, коштів</v>
      </c>
      <c r="I1033" s="11" t="str">
        <f>SUBSTITUTE(Таблица2[[#This Row],[Столбец9]], "від, ", "")</f>
        <v xml:space="preserve"> повернення, коштів</v>
      </c>
    </row>
    <row r="1034" spans="1:9" ht="30" x14ac:dyDescent="0.25">
      <c r="A1034" s="9" t="str">
        <f>SUBSTITUTE(Реестр!E1045, " ", ", ")</f>
        <v>про, проведення, семінару</v>
      </c>
      <c r="B1034" s="10" t="str">
        <f>SUBSTITUTE(Таблица2[[#This Row],[Столбец1]], "про, ", " ")</f>
        <v xml:space="preserve"> проведення, семінару</v>
      </c>
      <c r="C1034" s="3" t="str">
        <f t="shared" si="50"/>
        <v xml:space="preserve"> проведення, семінару</v>
      </c>
      <c r="D1034" s="3" t="str">
        <f t="shared" si="51"/>
        <v xml:space="preserve"> проведення, семінару</v>
      </c>
      <c r="E1034" s="10" t="str">
        <f t="shared" si="52"/>
        <v xml:space="preserve"> проведення, семінару</v>
      </c>
      <c r="F1034" s="10" t="str">
        <f>SUBSTITUTE(Таблица2[[#This Row],[Столбец5]], "до, ", "")</f>
        <v xml:space="preserve"> проведення, семінару</v>
      </c>
      <c r="G1034" s="10" t="str">
        <f>SUBSTITUTE(Таблица2[[#This Row],[Столбец7]], "рік, ", "")</f>
        <v xml:space="preserve"> проведення, семінару</v>
      </c>
      <c r="H1034" s="11" t="str">
        <f>SUBSTITUTE(Таблица2[[#This Row],[Ключові слова]], "за, ", "")</f>
        <v xml:space="preserve"> проведення, семінару</v>
      </c>
      <c r="I1034" s="11" t="str">
        <f>SUBSTITUTE(Таблица2[[#This Row],[Столбец9]], "від, ", "")</f>
        <v xml:space="preserve"> проведення, семінару</v>
      </c>
    </row>
    <row r="1035" spans="1:9" ht="30" x14ac:dyDescent="0.25">
      <c r="A1035" s="9" t="str">
        <f>SUBSTITUTE(Реестр!E1046, " ", ", ")</f>
        <v>Звіт, по, пеублічної, інформації</v>
      </c>
      <c r="B1035" s="10" t="str">
        <f>SUBSTITUTE(Таблица2[[#This Row],[Столбец1]], "про, ", " ")</f>
        <v>Звіт, по, пеублічної, інформації</v>
      </c>
      <c r="C1035" s="3" t="str">
        <f t="shared" si="50"/>
        <v>Звіт, по, пеублічної, інформації</v>
      </c>
      <c r="D1035" s="3" t="str">
        <f t="shared" si="51"/>
        <v>Звіт, пеублічної, інформації</v>
      </c>
      <c r="E1035" s="10" t="str">
        <f t="shared" si="52"/>
        <v>Звіт, пеублічної, інформації</v>
      </c>
      <c r="F1035" s="10" t="str">
        <f>SUBSTITUTE(Таблица2[[#This Row],[Столбец5]], "до, ", "")</f>
        <v>Звіт, пеублічної, інформації</v>
      </c>
      <c r="G1035" s="10" t="str">
        <f>SUBSTITUTE(Таблица2[[#This Row],[Столбец7]], "рік, ", "")</f>
        <v>Звіт, пеублічної, інформації</v>
      </c>
      <c r="H1035" s="11" t="str">
        <f>SUBSTITUTE(Таблица2[[#This Row],[Ключові слова]], "за, ", "")</f>
        <v>Звіт, пеублічної, інформації</v>
      </c>
      <c r="I1035" s="11" t="str">
        <f>SUBSTITUTE(Таблица2[[#This Row],[Столбец9]], "від, ", "")</f>
        <v>Звіт, пеублічної, інформації</v>
      </c>
    </row>
    <row r="1036" spans="1:9" x14ac:dyDescent="0.25">
      <c r="A1036" s="9" t="str">
        <f>SUBSTITUTE(Реестр!E1047, " ", ", ")</f>
        <v>про, контактні, дані</v>
      </c>
      <c r="B1036" s="10" t="str">
        <f>SUBSTITUTE(Таблица2[[#This Row],[Столбец1]], "про, ", " ")</f>
        <v xml:space="preserve"> контактні, дані</v>
      </c>
      <c r="C1036" s="3" t="str">
        <f t="shared" si="50"/>
        <v xml:space="preserve"> контактні, дані</v>
      </c>
      <c r="D1036" s="3" t="str">
        <f t="shared" si="51"/>
        <v xml:space="preserve"> контактні, дані</v>
      </c>
      <c r="E1036" s="10" t="str">
        <f t="shared" si="52"/>
        <v xml:space="preserve"> контактні, дані</v>
      </c>
      <c r="F1036" s="10" t="str">
        <f>SUBSTITUTE(Таблица2[[#This Row],[Столбец5]], "до, ", "")</f>
        <v xml:space="preserve"> контактні, дані</v>
      </c>
      <c r="G1036" s="10" t="str">
        <f>SUBSTITUTE(Таблица2[[#This Row],[Столбец7]], "рік, ", "")</f>
        <v xml:space="preserve"> контактні, дані</v>
      </c>
      <c r="H1036" s="11" t="str">
        <f>SUBSTITUTE(Таблица2[[#This Row],[Ключові слова]], "за, ", "")</f>
        <v xml:space="preserve"> контактні, дані</v>
      </c>
      <c r="I1036" s="11" t="str">
        <f>SUBSTITUTE(Таблица2[[#This Row],[Столбец9]], "від, ", "")</f>
        <v xml:space="preserve"> контактні, дані</v>
      </c>
    </row>
    <row r="1037" spans="1:9" ht="30" x14ac:dyDescent="0.25">
      <c r="A1037" s="9" t="str">
        <f>SUBSTITUTE(Реестр!E1048, " ", ", ")</f>
        <v>про, надання, інформації</v>
      </c>
      <c r="B1037" s="10" t="str">
        <f>SUBSTITUTE(Таблица2[[#This Row],[Столбец1]], "про, ", " ")</f>
        <v xml:space="preserve"> надання, інформації</v>
      </c>
      <c r="C1037" s="3" t="str">
        <f t="shared" si="50"/>
        <v xml:space="preserve"> надання, інформації</v>
      </c>
      <c r="D1037" s="3" t="str">
        <f t="shared" si="51"/>
        <v xml:space="preserve"> надання, інформації</v>
      </c>
      <c r="E1037" s="10" t="str">
        <f t="shared" si="52"/>
        <v xml:space="preserve"> надання, інформації</v>
      </c>
      <c r="F1037" s="10" t="str">
        <f>SUBSTITUTE(Таблица2[[#This Row],[Столбец5]], "до, ", "")</f>
        <v xml:space="preserve"> надання, інформації</v>
      </c>
      <c r="G1037" s="10" t="str">
        <f>SUBSTITUTE(Таблица2[[#This Row],[Столбец7]], "рік, ", "")</f>
        <v xml:space="preserve"> надання, інформації</v>
      </c>
      <c r="H1037" s="11" t="str">
        <f>SUBSTITUTE(Таблица2[[#This Row],[Ключові слова]], "за, ", "")</f>
        <v xml:space="preserve"> надання, інформації</v>
      </c>
      <c r="I1037" s="11" t="str">
        <f>SUBSTITUTE(Таблица2[[#This Row],[Столбец9]], "від, ", "")</f>
        <v xml:space="preserve"> надання, інформації</v>
      </c>
    </row>
    <row r="1038" spans="1:9" ht="60" x14ac:dyDescent="0.25">
      <c r="A1038" s="9" t="str">
        <f>SUBSTITUTE(Реестр!E1049, " ", ", ")</f>
        <v>про, Стратегію, національно-патріотичнго, виховання</v>
      </c>
      <c r="B1038" s="10" t="str">
        <f>SUBSTITUTE(Таблица2[[#This Row],[Столбец1]], "про, ", " ")</f>
        <v xml:space="preserve"> Стратегію, національно-патріотичнго, виховання</v>
      </c>
      <c r="C1038" s="3" t="str">
        <f t="shared" si="50"/>
        <v xml:space="preserve"> Стратегію, національно-патріотичнго, виховання</v>
      </c>
      <c r="D1038" s="3" t="str">
        <f t="shared" si="51"/>
        <v xml:space="preserve"> Стратегію, національно-патріотичнго, виховання</v>
      </c>
      <c r="E1038" s="10" t="str">
        <f t="shared" si="52"/>
        <v xml:space="preserve"> Стратегію, національно-патріотичнго, виховання</v>
      </c>
      <c r="F1038" s="10" t="str">
        <f>SUBSTITUTE(Таблица2[[#This Row],[Столбец5]], "до, ", "")</f>
        <v xml:space="preserve"> Стратегію, національно-патріотичнго, виховання</v>
      </c>
      <c r="G1038" s="10" t="str">
        <f>SUBSTITUTE(Таблица2[[#This Row],[Столбец7]], "рік, ", "")</f>
        <v xml:space="preserve"> Стратегію, національно-патріотичнго, виховання</v>
      </c>
      <c r="H1038" s="11" t="str">
        <f>SUBSTITUTE(Таблица2[[#This Row],[Ключові слова]], "за, ", "")</f>
        <v xml:space="preserve"> Стратегію, національно-патріотичнго, виховання</v>
      </c>
      <c r="I1038" s="11" t="str">
        <f>SUBSTITUTE(Таблица2[[#This Row],[Столбец9]], "від, ", "")</f>
        <v xml:space="preserve"> Стратегію, національно-патріотичнго, виховання</v>
      </c>
    </row>
    <row r="1039" spans="1:9" ht="30" x14ac:dyDescent="0.25">
      <c r="A1039" s="9" t="str">
        <f>SUBSTITUTE(Реестр!E1050, " ", ", ")</f>
        <v>про, надання, залу, апаратних, нарад</v>
      </c>
      <c r="B1039" s="10" t="str">
        <f>SUBSTITUTE(Таблица2[[#This Row],[Столбец1]], "про, ", " ")</f>
        <v xml:space="preserve"> надання, залу, апаратних, нарад</v>
      </c>
      <c r="C1039" s="3" t="str">
        <f t="shared" si="50"/>
        <v xml:space="preserve"> надання, залу, апаратних, нарад</v>
      </c>
      <c r="D1039" s="3" t="str">
        <f t="shared" si="51"/>
        <v xml:space="preserve"> надання, залу, апаратних, нарад</v>
      </c>
      <c r="E1039" s="10" t="str">
        <f t="shared" si="52"/>
        <v xml:space="preserve"> надання, залу, апаратних, нарад</v>
      </c>
      <c r="F1039" s="10" t="str">
        <f>SUBSTITUTE(Таблица2[[#This Row],[Столбец5]], "до, ", "")</f>
        <v xml:space="preserve"> надання, залу, апаратних, нарад</v>
      </c>
      <c r="G1039" s="10" t="str">
        <f>SUBSTITUTE(Таблица2[[#This Row],[Столбец7]], "рік, ", "")</f>
        <v xml:space="preserve"> надання, залу, апаратних, нарад</v>
      </c>
      <c r="H1039" s="11" t="str">
        <f>SUBSTITUTE(Таблица2[[#This Row],[Ключові слова]], "за, ", "")</f>
        <v xml:space="preserve"> надання, залу, апаратних, нарад</v>
      </c>
      <c r="I1039" s="11" t="str">
        <f>SUBSTITUTE(Таблица2[[#This Row],[Столбец9]], "від, ", "")</f>
        <v xml:space="preserve"> надання, залу, апаратних, нарад</v>
      </c>
    </row>
    <row r="1040" spans="1:9" ht="30" x14ac:dyDescent="0.25">
      <c r="A1040" s="9" t="str">
        <f>SUBSTITUTE(Реестр!E1051, " ", ", ")</f>
        <v>про, проведення, навчання</v>
      </c>
      <c r="B1040" s="10" t="str">
        <f>SUBSTITUTE(Таблица2[[#This Row],[Столбец1]], "про, ", " ")</f>
        <v xml:space="preserve"> проведення, навчання</v>
      </c>
      <c r="C1040" s="3" t="str">
        <f t="shared" si="50"/>
        <v xml:space="preserve"> проведення, навчання</v>
      </c>
      <c r="D1040" s="3" t="str">
        <f t="shared" si="51"/>
        <v xml:space="preserve"> проведення, навчання</v>
      </c>
      <c r="E1040" s="10" t="str">
        <f t="shared" si="52"/>
        <v xml:space="preserve"> проведення, навчання</v>
      </c>
      <c r="F1040" s="10" t="str">
        <f>SUBSTITUTE(Таблица2[[#This Row],[Столбец5]], "до, ", "")</f>
        <v xml:space="preserve"> проведення, навчання</v>
      </c>
      <c r="G1040" s="10" t="str">
        <f>SUBSTITUTE(Таблица2[[#This Row],[Столбец7]], "рік, ", "")</f>
        <v xml:space="preserve"> проведення, навчання</v>
      </c>
      <c r="H1040" s="11" t="str">
        <f>SUBSTITUTE(Таблица2[[#This Row],[Ключові слова]], "за, ", "")</f>
        <v xml:space="preserve"> проведення, навчання</v>
      </c>
      <c r="I1040" s="11" t="str">
        <f>SUBSTITUTE(Таблица2[[#This Row],[Столбец9]], "від, ", "")</f>
        <v xml:space="preserve"> проведення, навчання</v>
      </c>
    </row>
    <row r="1041" spans="1:9" ht="45" x14ac:dyDescent="0.25">
      <c r="A1041" s="9" t="str">
        <f>SUBSTITUTE(Реестр!E1052, " ", ", ")</f>
        <v>про, будівництво, , об'ектів, зберігання, зерна</v>
      </c>
      <c r="B1041" s="10" t="str">
        <f>SUBSTITUTE(Таблица2[[#This Row],[Столбец1]], "про, ", " ")</f>
        <v xml:space="preserve"> будівництво, , об'ектів, зберігання, зерна</v>
      </c>
      <c r="C1041" s="3" t="str">
        <f t="shared" si="50"/>
        <v xml:space="preserve"> будівництво, , об'ектів, зберігання, зерна</v>
      </c>
      <c r="D1041" s="3" t="str">
        <f t="shared" si="51"/>
        <v xml:space="preserve"> будівництво, , об'ектів, зберігання, зерна</v>
      </c>
      <c r="E1041" s="10" t="str">
        <f t="shared" si="52"/>
        <v xml:space="preserve"> будівництво, , об'ектів, зберігання, зерна</v>
      </c>
      <c r="F1041" s="10" t="str">
        <f>SUBSTITUTE(Таблица2[[#This Row],[Столбец5]], "до, ", "")</f>
        <v xml:space="preserve"> будівництво, , об'ектів, зберігання, зерна</v>
      </c>
      <c r="G1041" s="10" t="str">
        <f>SUBSTITUTE(Таблица2[[#This Row],[Столбец7]], "рік, ", "")</f>
        <v xml:space="preserve"> будівництво, , об'ектів, зберігання, зерна</v>
      </c>
      <c r="H1041" s="11" t="str">
        <f>SUBSTITUTE(Таблица2[[#This Row],[Ключові слова]], "за, ", "")</f>
        <v xml:space="preserve"> будівництво, , об'ектів, зберігання, зерна</v>
      </c>
      <c r="I1041" s="11" t="str">
        <f>SUBSTITUTE(Таблица2[[#This Row],[Столбец9]], "від, ", "")</f>
        <v xml:space="preserve"> будівництво, , об'ектів, зберігання, зерна</v>
      </c>
    </row>
    <row r="1042" spans="1:9" ht="45" x14ac:dyDescent="0.25">
      <c r="A1042" s="9" t="str">
        <f>SUBSTITUTE(Реестр!E1053, " ", ", ")</f>
        <v>про, потенційні, об'екти, оренди, державного, майна</v>
      </c>
      <c r="B1042" s="10" t="str">
        <f>SUBSTITUTE(Таблица2[[#This Row],[Столбец1]], "про, ", " ")</f>
        <v xml:space="preserve"> потенційні, об'екти, оренди, державного, майна</v>
      </c>
      <c r="C1042" s="3" t="str">
        <f t="shared" si="50"/>
        <v xml:space="preserve"> потенційні, об'екти, оренди, державного, майна</v>
      </c>
      <c r="D1042" s="3" t="str">
        <f t="shared" si="51"/>
        <v xml:space="preserve"> потенційні, об'екти, оренди, державного, майна</v>
      </c>
      <c r="E1042" s="10" t="str">
        <f t="shared" si="52"/>
        <v xml:space="preserve"> потенційні, об'екти, оренди, державного, майна</v>
      </c>
      <c r="F1042" s="10" t="str">
        <f>SUBSTITUTE(Таблица2[[#This Row],[Столбец5]], "до, ", "")</f>
        <v xml:space="preserve"> потенційні, об'екти, оренди, державного, майна</v>
      </c>
      <c r="G1042" s="10" t="str">
        <f>SUBSTITUTE(Таблица2[[#This Row],[Столбец7]], "рік, ", "")</f>
        <v xml:space="preserve"> потенційні, об'екти, оренди, державного, майна</v>
      </c>
      <c r="H1042" s="11" t="str">
        <f>SUBSTITUTE(Таблица2[[#This Row],[Ключові слова]], "за, ", "")</f>
        <v xml:space="preserve"> потенційні, об'екти, оренди, державного, майна</v>
      </c>
      <c r="I1042" s="11" t="str">
        <f>SUBSTITUTE(Таблица2[[#This Row],[Столбец9]], "від, ", "")</f>
        <v xml:space="preserve"> потенційні, об'екти, оренди, державного, майна</v>
      </c>
    </row>
    <row r="1043" spans="1:9" ht="60" x14ac:dyDescent="0.25">
      <c r="A1043" s="9" t="str">
        <f>SUBSTITUTE(Реестр!E1054, " ", ", ")</f>
        <v>про, надання, інформації, щодо, регіональних, програм</v>
      </c>
      <c r="B1043" s="10" t="str">
        <f>SUBSTITUTE(Таблица2[[#This Row],[Столбец1]], "про, ", " ")</f>
        <v xml:space="preserve"> надання, інформації, щодо, регіональних, програм</v>
      </c>
      <c r="C1043" s="3" t="str">
        <f t="shared" si="50"/>
        <v xml:space="preserve"> надання, інформації, регіональних, програм</v>
      </c>
      <c r="D1043" s="3" t="str">
        <f t="shared" si="51"/>
        <v xml:space="preserve"> надання, інформації, регіональних, програм</v>
      </c>
      <c r="E1043" s="10" t="str">
        <f t="shared" si="52"/>
        <v xml:space="preserve"> надання, інформації, регіональних, програм</v>
      </c>
      <c r="F1043" s="10" t="str">
        <f>SUBSTITUTE(Таблица2[[#This Row],[Столбец5]], "до, ", "")</f>
        <v xml:space="preserve"> надання, інформації, регіональних, програм</v>
      </c>
      <c r="G1043" s="10" t="str">
        <f>SUBSTITUTE(Таблица2[[#This Row],[Столбец7]], "рік, ", "")</f>
        <v xml:space="preserve"> надання, інформації, регіональних, програм</v>
      </c>
      <c r="H1043" s="11" t="str">
        <f>SUBSTITUTE(Таблица2[[#This Row],[Ключові слова]], "за, ", "")</f>
        <v xml:space="preserve"> надання, інформації, регіональних, програм</v>
      </c>
      <c r="I1043" s="11" t="str">
        <f>SUBSTITUTE(Таблица2[[#This Row],[Столбец9]], "від, ", "")</f>
        <v xml:space="preserve"> надання, інформації, регіональних, програм</v>
      </c>
    </row>
    <row r="1044" spans="1:9" ht="60" x14ac:dyDescent="0.25">
      <c r="A1044" s="9" t="str">
        <f>SUBSTITUTE(Реестр!E1055, " ", ", ")</f>
        <v>про, надання, списків, праціваників,які, були, на, лікарняном</v>
      </c>
      <c r="B1044" s="10" t="str">
        <f>SUBSTITUTE(Таблица2[[#This Row],[Столбец1]], "про, ", " ")</f>
        <v xml:space="preserve"> надання, списків, праціваників,які, були, на, лікарняном</v>
      </c>
      <c r="C1044" s="3" t="str">
        <f t="shared" si="50"/>
        <v xml:space="preserve"> надання, списків, праціваників,які, були, на, лікарняном</v>
      </c>
      <c r="D1044" s="3" t="str">
        <f t="shared" si="51"/>
        <v xml:space="preserve"> надання, списків, праціваників,які, були, на, лікарняном</v>
      </c>
      <c r="E1044" s="10" t="str">
        <f t="shared" si="52"/>
        <v xml:space="preserve"> надання, списків, праціваників,які, були, на, лікарняном</v>
      </c>
      <c r="F1044" s="10" t="str">
        <f>SUBSTITUTE(Таблица2[[#This Row],[Столбец5]], "до, ", "")</f>
        <v xml:space="preserve"> надання, списків, праціваників,які, були, на, лікарняном</v>
      </c>
      <c r="G1044" s="10" t="str">
        <f>SUBSTITUTE(Таблица2[[#This Row],[Столбец7]], "рік, ", "")</f>
        <v xml:space="preserve"> надання, списків, праціваників,які, були, на, лікарняном</v>
      </c>
      <c r="H1044" s="11" t="str">
        <f>SUBSTITUTE(Таблица2[[#This Row],[Ключові слова]], "за, ", "")</f>
        <v xml:space="preserve"> надання, списків, праціваників,які, були, на, лікарняном</v>
      </c>
      <c r="I1044" s="11" t="str">
        <f>SUBSTITUTE(Таблица2[[#This Row],[Столбец9]], "від, ", "")</f>
        <v xml:space="preserve"> надання, списків, праціваників,які, були, на, лікарняном</v>
      </c>
    </row>
    <row r="1045" spans="1:9" ht="45" x14ac:dyDescent="0.25">
      <c r="A1045" s="9" t="str">
        <f>SUBSTITUTE(Реестр!E1056, " ", ", ")</f>
        <v>згода, на, , продовження, договору, оренди</v>
      </c>
      <c r="B1045" s="10" t="str">
        <f>SUBSTITUTE(Таблица2[[#This Row],[Столбец1]], "про, ", " ")</f>
        <v>згода, на, , продовження, договору, оренди</v>
      </c>
      <c r="C1045" s="3" t="str">
        <f t="shared" si="50"/>
        <v>згода, на, , продовження, договору, оренди</v>
      </c>
      <c r="D1045" s="3" t="str">
        <f t="shared" si="51"/>
        <v>згода, на, , продовження, договору, оренди</v>
      </c>
      <c r="E1045" s="10" t="str">
        <f t="shared" si="52"/>
        <v>згода, на, , продовження, договору, оренди</v>
      </c>
      <c r="F1045" s="10" t="str">
        <f>SUBSTITUTE(Таблица2[[#This Row],[Столбец5]], "до, ", "")</f>
        <v>згода, на, , продовження, договору, оренди</v>
      </c>
      <c r="G1045" s="10" t="str">
        <f>SUBSTITUTE(Таблица2[[#This Row],[Столбец7]], "рік, ", "")</f>
        <v>згода, на, , продовження, договору, оренди</v>
      </c>
      <c r="H1045" s="11" t="str">
        <f>SUBSTITUTE(Таблица2[[#This Row],[Ключові слова]], "за, ", "")</f>
        <v>згода, на, , продовження, договору, оренди</v>
      </c>
      <c r="I1045" s="11" t="str">
        <f>SUBSTITUTE(Таблица2[[#This Row],[Столбец9]], "від, ", "")</f>
        <v>згода, на, , продовження, договору, оренди</v>
      </c>
    </row>
    <row r="1046" spans="1:9" ht="45" x14ac:dyDescent="0.25">
      <c r="A1046" s="9" t="str">
        <f>SUBSTITUTE(Реестр!E1057, " ", ", ")</f>
        <v>згода, на, , продовження, договору, оренди</v>
      </c>
      <c r="B1046" s="10" t="str">
        <f>SUBSTITUTE(Таблица2[[#This Row],[Столбец1]], "про, ", " ")</f>
        <v>згода, на, , продовження, договору, оренди</v>
      </c>
      <c r="C1046" s="3" t="str">
        <f t="shared" si="50"/>
        <v>згода, на, , продовження, договору, оренди</v>
      </c>
      <c r="D1046" s="3" t="str">
        <f t="shared" si="51"/>
        <v>згода, на, , продовження, договору, оренди</v>
      </c>
      <c r="E1046" s="10" t="str">
        <f t="shared" si="52"/>
        <v>згода, на, , продовження, договору, оренди</v>
      </c>
      <c r="F1046" s="10" t="str">
        <f>SUBSTITUTE(Таблица2[[#This Row],[Столбец5]], "до, ", "")</f>
        <v>згода, на, , продовження, договору, оренди</v>
      </c>
      <c r="G1046" s="10" t="str">
        <f>SUBSTITUTE(Таблица2[[#This Row],[Столбец7]], "рік, ", "")</f>
        <v>згода, на, , продовження, договору, оренди</v>
      </c>
      <c r="H1046" s="11" t="str">
        <f>SUBSTITUTE(Таблица2[[#This Row],[Ключові слова]], "за, ", "")</f>
        <v>згода, на, , продовження, договору, оренди</v>
      </c>
      <c r="I1046" s="11" t="str">
        <f>SUBSTITUTE(Таблица2[[#This Row],[Столбец9]], "від, ", "")</f>
        <v>згода, на, , продовження, договору, оренди</v>
      </c>
    </row>
    <row r="1047" spans="1:9" ht="45" x14ac:dyDescent="0.25">
      <c r="A1047" s="9" t="str">
        <f>SUBSTITUTE(Реестр!E1058, " ", ", ")</f>
        <v>згода, на, , продовження, договору, оренди</v>
      </c>
      <c r="B1047" s="10" t="str">
        <f>SUBSTITUTE(Таблица2[[#This Row],[Столбец1]], "про, ", " ")</f>
        <v>згода, на, , продовження, договору, оренди</v>
      </c>
      <c r="C1047" s="3" t="str">
        <f t="shared" si="50"/>
        <v>згода, на, , продовження, договору, оренди</v>
      </c>
      <c r="D1047" s="3" t="str">
        <f t="shared" si="51"/>
        <v>згода, на, , продовження, договору, оренди</v>
      </c>
      <c r="E1047" s="10" t="str">
        <f t="shared" si="52"/>
        <v>згода, на, , продовження, договору, оренди</v>
      </c>
      <c r="F1047" s="10" t="str">
        <f>SUBSTITUTE(Таблица2[[#This Row],[Столбец5]], "до, ", "")</f>
        <v>згода, на, , продовження, договору, оренди</v>
      </c>
      <c r="G1047" s="10" t="str">
        <f>SUBSTITUTE(Таблица2[[#This Row],[Столбец7]], "рік, ", "")</f>
        <v>згода, на, , продовження, договору, оренди</v>
      </c>
      <c r="H1047" s="11" t="str">
        <f>SUBSTITUTE(Таблица2[[#This Row],[Ключові слова]], "за, ", "")</f>
        <v>згода, на, , продовження, договору, оренди</v>
      </c>
      <c r="I1047" s="11" t="str">
        <f>SUBSTITUTE(Таблица2[[#This Row],[Столбец9]], "від, ", "")</f>
        <v>згода, на, , продовження, договору, оренди</v>
      </c>
    </row>
    <row r="1048" spans="1:9" ht="45" x14ac:dyDescent="0.25">
      <c r="A1048" s="9" t="str">
        <f>SUBSTITUTE(Реестр!E1059, " ", ", ")</f>
        <v>згода, на, , продовження, договору, оренди</v>
      </c>
      <c r="B1048" s="10" t="str">
        <f>SUBSTITUTE(Таблица2[[#This Row],[Столбец1]], "про, ", " ")</f>
        <v>згода, на, , продовження, договору, оренди</v>
      </c>
      <c r="C1048" s="3" t="str">
        <f t="shared" si="50"/>
        <v>згода, на, , продовження, договору, оренди</v>
      </c>
      <c r="D1048" s="3" t="str">
        <f t="shared" si="51"/>
        <v>згода, на, , продовження, договору, оренди</v>
      </c>
      <c r="E1048" s="10" t="str">
        <f t="shared" si="52"/>
        <v>згода, на, , продовження, договору, оренди</v>
      </c>
      <c r="F1048" s="10" t="str">
        <f>SUBSTITUTE(Таблица2[[#This Row],[Столбец5]], "до, ", "")</f>
        <v>згода, на, , продовження, договору, оренди</v>
      </c>
      <c r="G1048" s="10" t="str">
        <f>SUBSTITUTE(Таблица2[[#This Row],[Столбец7]], "рік, ", "")</f>
        <v>згода, на, , продовження, договору, оренди</v>
      </c>
      <c r="H1048" s="11" t="str">
        <f>SUBSTITUTE(Таблица2[[#This Row],[Ключові слова]], "за, ", "")</f>
        <v>згода, на, , продовження, договору, оренди</v>
      </c>
      <c r="I1048" s="11" t="str">
        <f>SUBSTITUTE(Таблица2[[#This Row],[Столбец9]], "від, ", "")</f>
        <v>згода, на, , продовження, договору, оренди</v>
      </c>
    </row>
    <row r="1049" spans="1:9" ht="60" x14ac:dyDescent="0.25">
      <c r="A1049" s="9" t="str">
        <f>SUBSTITUTE(Реестр!E1060, " ", ", ")</f>
        <v>на, , виконання, протокольного, доручення, , №23, від, 01.04.2019</v>
      </c>
      <c r="B1049" s="10" t="str">
        <f>SUBSTITUTE(Таблица2[[#This Row],[Столбец1]], "про, ", " ")</f>
        <v>на, , виконання, протокольного, доручення, , №23, від, 01.04.2019</v>
      </c>
      <c r="C1049" s="3" t="str">
        <f t="shared" si="50"/>
        <v>на, , виконання, протокольного, доручення, , №23, від, 01.04.2019</v>
      </c>
      <c r="D1049" s="3" t="str">
        <f t="shared" si="51"/>
        <v>на, , виконання, протокольного, доручення, , №23, від, 01.04.2019</v>
      </c>
      <c r="E1049" s="10" t="str">
        <f t="shared" si="52"/>
        <v>на, , виконання, протокольного, доручення, , №23, від, 01.04.2019</v>
      </c>
      <c r="F1049" s="10" t="str">
        <f>SUBSTITUTE(Таблица2[[#This Row],[Столбец5]], "до, ", "")</f>
        <v>на, , виконання, протокольного, доручення, , №23, від, 01.04.2019</v>
      </c>
      <c r="G1049" s="10" t="str">
        <f>SUBSTITUTE(Таблица2[[#This Row],[Столбец7]], "рік, ", "")</f>
        <v>на, , виконання, протокольного, доручення, , №23, від, 01.04.2019</v>
      </c>
      <c r="H1049" s="11" t="str">
        <f>SUBSTITUTE(Таблица2[[#This Row],[Ключові слова]], "за, ", "")</f>
        <v>на, , виконання, протокольного, доручення, , №23, від, 01.04.2019</v>
      </c>
      <c r="I1049" s="11" t="str">
        <f>SUBSTITUTE(Таблица2[[#This Row],[Столбец9]], "від, ", "")</f>
        <v>на, , виконання, протокольного, доручення, , №23, 01.04.2019</v>
      </c>
    </row>
    <row r="1050" spans="1:9" ht="45" x14ac:dyDescent="0.25">
      <c r="A1050" s="9" t="str">
        <f>SUBSTITUTE(Реестр!E1061, " ", ", ")</f>
        <v>про, надання, фінансової, , підтримки</v>
      </c>
      <c r="B1050" s="10" t="str">
        <f>SUBSTITUTE(Таблица2[[#This Row],[Столбец1]], "про, ", " ")</f>
        <v xml:space="preserve"> надання, фінансової, , підтримки</v>
      </c>
      <c r="C1050" s="3" t="str">
        <f t="shared" si="50"/>
        <v xml:space="preserve"> надання, фінансової, , підтримки</v>
      </c>
      <c r="D1050" s="3" t="str">
        <f t="shared" si="51"/>
        <v xml:space="preserve"> надання, фінансової, , підтримки</v>
      </c>
      <c r="E1050" s="10" t="str">
        <f t="shared" si="52"/>
        <v xml:space="preserve"> надання, фінансової, , підтримки</v>
      </c>
      <c r="F1050" s="10" t="str">
        <f>SUBSTITUTE(Таблица2[[#This Row],[Столбец5]], "до, ", "")</f>
        <v xml:space="preserve"> надання, фінансової, , підтримки</v>
      </c>
      <c r="G1050" s="10" t="str">
        <f>SUBSTITUTE(Таблица2[[#This Row],[Столбец7]], "рік, ", "")</f>
        <v xml:space="preserve"> надання, фінансової, , підтримки</v>
      </c>
      <c r="H1050" s="11" t="str">
        <f>SUBSTITUTE(Таблица2[[#This Row],[Ключові слова]], "за, ", "")</f>
        <v xml:space="preserve"> надання, фінансової, , підтримки</v>
      </c>
      <c r="I1050" s="11" t="str">
        <f>SUBSTITUTE(Таблица2[[#This Row],[Столбец9]], "від, ", "")</f>
        <v xml:space="preserve"> надання, фінансової, , підтримки</v>
      </c>
    </row>
    <row r="1051" spans="1:9" ht="30" x14ac:dyDescent="0.25">
      <c r="A1051" s="9" t="str">
        <f>SUBSTITUTE(Реестр!E1062, " ", ", ")</f>
        <v>щодо, роботи, конкурсних, комісій</v>
      </c>
      <c r="B1051" s="10" t="str">
        <f>SUBSTITUTE(Таблица2[[#This Row],[Столбец1]], "про, ", " ")</f>
        <v>щодо, роботи, конкурсних, комісій</v>
      </c>
      <c r="C1051" s="3" t="str">
        <f t="shared" si="50"/>
        <v>роботи, конкурсних, комісій</v>
      </c>
      <c r="D1051" s="3" t="str">
        <f t="shared" si="51"/>
        <v>роботи, конкурсних, комісій</v>
      </c>
      <c r="E1051" s="10" t="str">
        <f t="shared" si="52"/>
        <v>роботи, конкурсних, комісій</v>
      </c>
      <c r="F1051" s="10" t="str">
        <f>SUBSTITUTE(Таблица2[[#This Row],[Столбец5]], "до, ", "")</f>
        <v>роботи, конкурсних, комісій</v>
      </c>
      <c r="G1051" s="10" t="str">
        <f>SUBSTITUTE(Таблица2[[#This Row],[Столбец7]], "рік, ", "")</f>
        <v>роботи, конкурсних, комісій</v>
      </c>
      <c r="H1051" s="11" t="str">
        <f>SUBSTITUTE(Таблица2[[#This Row],[Ключові слова]], "за, ", "")</f>
        <v>роботи, конкурсних, комісій</v>
      </c>
      <c r="I1051" s="11" t="str">
        <f>SUBSTITUTE(Таблица2[[#This Row],[Столбец9]], "від, ", "")</f>
        <v>роботи, конкурсних, комісій</v>
      </c>
    </row>
    <row r="1052" spans="1:9" ht="30" x14ac:dyDescent="0.25">
      <c r="A1052" s="9" t="str">
        <f>SUBSTITUTE(Реестр!E1063, " ", ", ")</f>
        <v>про, легалізацію, заробітної, плати</v>
      </c>
      <c r="B1052" s="10" t="str">
        <f>SUBSTITUTE(Таблица2[[#This Row],[Столбец1]], "про, ", " ")</f>
        <v xml:space="preserve"> легалізацію, заробітної, плати</v>
      </c>
      <c r="C1052" s="3" t="str">
        <f t="shared" si="50"/>
        <v xml:space="preserve"> легалізацію, заробітної, плати</v>
      </c>
      <c r="D1052" s="3" t="str">
        <f t="shared" si="51"/>
        <v xml:space="preserve"> легалізацію, заробітної, плати</v>
      </c>
      <c r="E1052" s="10" t="str">
        <f t="shared" si="52"/>
        <v xml:space="preserve"> легалізацію, заробітної, плати</v>
      </c>
      <c r="F1052" s="10" t="str">
        <f>SUBSTITUTE(Таблица2[[#This Row],[Столбец5]], "до, ", "")</f>
        <v xml:space="preserve"> легалізацію, заробітної, плати</v>
      </c>
      <c r="G1052" s="10" t="str">
        <f>SUBSTITUTE(Таблица2[[#This Row],[Столбец7]], "рік, ", "")</f>
        <v xml:space="preserve"> легалізацію, заробітної, плати</v>
      </c>
      <c r="H1052" s="11" t="str">
        <f>SUBSTITUTE(Таблица2[[#This Row],[Ключові слова]], "за, ", "")</f>
        <v xml:space="preserve"> легалізацію, заробітної, плати</v>
      </c>
      <c r="I1052" s="11" t="str">
        <f>SUBSTITUTE(Таблица2[[#This Row],[Столбец9]], "від, ", "")</f>
        <v xml:space="preserve"> легалізацію, заробітної, плати</v>
      </c>
    </row>
    <row r="1053" spans="1:9" x14ac:dyDescent="0.25">
      <c r="A1053" s="9" t="str">
        <f>SUBSTITUTE(Реестр!E1064, " ", ", ")</f>
        <v>про, рецензуваня</v>
      </c>
      <c r="B1053" s="10" t="str">
        <f>SUBSTITUTE(Таблица2[[#This Row],[Столбец1]], "про, ", " ")</f>
        <v xml:space="preserve"> рецензуваня</v>
      </c>
      <c r="C1053" s="3" t="str">
        <f t="shared" si="50"/>
        <v xml:space="preserve"> рецензуваня</v>
      </c>
      <c r="D1053" s="3" t="str">
        <f t="shared" si="51"/>
        <v xml:space="preserve"> рецензуваня</v>
      </c>
      <c r="E1053" s="10" t="str">
        <f t="shared" si="52"/>
        <v xml:space="preserve"> рецензуваня</v>
      </c>
      <c r="F1053" s="10" t="str">
        <f>SUBSTITUTE(Таблица2[[#This Row],[Столбец5]], "до, ", "")</f>
        <v xml:space="preserve"> рецензуваня</v>
      </c>
      <c r="G1053" s="10" t="str">
        <f>SUBSTITUTE(Таблица2[[#This Row],[Столбец7]], "рік, ", "")</f>
        <v xml:space="preserve"> рецензуваня</v>
      </c>
      <c r="H1053" s="11" t="str">
        <f>SUBSTITUTE(Таблица2[[#This Row],[Ключові слова]], "за, ", "")</f>
        <v xml:space="preserve"> рецензуваня</v>
      </c>
      <c r="I1053" s="11" t="str">
        <f>SUBSTITUTE(Таблица2[[#This Row],[Столбец9]], "від, ", "")</f>
        <v xml:space="preserve"> рецензуваня</v>
      </c>
    </row>
    <row r="1054" spans="1:9" ht="45" x14ac:dyDescent="0.25">
      <c r="A1054" s="9" t="str">
        <f>SUBSTITUTE(Реестр!E1065, " ", ", ")</f>
        <v>про, заходи,, наданих, комітетом, ООН</v>
      </c>
      <c r="B1054" s="10" t="str">
        <f>SUBSTITUTE(Таблица2[[#This Row],[Столбец1]], "про, ", " ")</f>
        <v xml:space="preserve"> заходи,, наданих, комітетом, ООН</v>
      </c>
      <c r="C1054" s="3" t="str">
        <f t="shared" si="50"/>
        <v xml:space="preserve"> заходи,, наданих, комітетом, ООН</v>
      </c>
      <c r="D1054" s="3" t="str">
        <f t="shared" si="51"/>
        <v xml:space="preserve"> заходи,, наданих, комітетом, ООН</v>
      </c>
      <c r="E1054" s="10" t="str">
        <f t="shared" si="52"/>
        <v xml:space="preserve"> заходи,, наданих, комітетом, ООН</v>
      </c>
      <c r="F1054" s="10" t="str">
        <f>SUBSTITUTE(Таблица2[[#This Row],[Столбец5]], "до, ", "")</f>
        <v xml:space="preserve"> заходи,, наданих, комітетом, ООН</v>
      </c>
      <c r="G1054" s="10" t="str">
        <f>SUBSTITUTE(Таблица2[[#This Row],[Столбец7]], "рік, ", "")</f>
        <v xml:space="preserve"> заходи,, наданих, комітетом, ООН</v>
      </c>
      <c r="H1054" s="11" t="str">
        <f>SUBSTITUTE(Таблица2[[#This Row],[Ключові слова]], "за, ", "")</f>
        <v xml:space="preserve"> заходи,, наданих, комітетом, ООН</v>
      </c>
      <c r="I1054" s="11" t="str">
        <f>SUBSTITUTE(Таблица2[[#This Row],[Столбец9]], "від, ", "")</f>
        <v xml:space="preserve"> заходи,, наданих, комітетом, ООН</v>
      </c>
    </row>
    <row r="1055" spans="1:9" ht="45" x14ac:dyDescent="0.25">
      <c r="A1055" s="9" t="str">
        <f>SUBSTITUTE(Реестр!E1066, " ", ", ")</f>
        <v>про, надання, інформації, по, ф.№24, с/г</v>
      </c>
      <c r="B1055" s="10" t="str">
        <f>SUBSTITUTE(Таблица2[[#This Row],[Столбец1]], "про, ", " ")</f>
        <v xml:space="preserve"> надання, інформації, по, ф.№24, с/г</v>
      </c>
      <c r="C1055" s="3" t="str">
        <f t="shared" si="50"/>
        <v xml:space="preserve"> надання, інформації, по, ф.№24, с/г</v>
      </c>
      <c r="D1055" s="3" t="str">
        <f t="shared" si="51"/>
        <v xml:space="preserve"> надання, інформації, ф.№24, с/г</v>
      </c>
      <c r="E1055" s="10" t="str">
        <f t="shared" si="52"/>
        <v xml:space="preserve"> надання, інформації, ф.№24, с/г</v>
      </c>
      <c r="F1055" s="10" t="str">
        <f>SUBSTITUTE(Таблица2[[#This Row],[Столбец5]], "до, ", "")</f>
        <v xml:space="preserve"> надання, інформації, ф.№24, с/г</v>
      </c>
      <c r="G1055" s="10" t="str">
        <f>SUBSTITUTE(Таблица2[[#This Row],[Столбец7]], "рік, ", "")</f>
        <v xml:space="preserve"> надання, інформації, ф.№24, с/г</v>
      </c>
      <c r="H1055" s="11" t="str">
        <f>SUBSTITUTE(Таблица2[[#This Row],[Ключові слова]], "за, ", "")</f>
        <v xml:space="preserve"> надання, інформації, ф.№24, с/г</v>
      </c>
      <c r="I1055" s="11" t="str">
        <f>SUBSTITUTE(Таблица2[[#This Row],[Столбец9]], "від, ", "")</f>
        <v xml:space="preserve"> надання, інформації, ф.№24, с/г</v>
      </c>
    </row>
    <row r="1056" spans="1:9" ht="45" x14ac:dyDescent="0.25">
      <c r="A1056" s="9" t="str">
        <f>SUBSTITUTE(Реестр!E1067, " ", ", ")</f>
        <v>звіт, по, публічної, інформації-накопичувальний</v>
      </c>
      <c r="B1056" s="10" t="str">
        <f>SUBSTITUTE(Таблица2[[#This Row],[Столбец1]], "про, ", " ")</f>
        <v>звіт, по, публічної, інформації-накопичувальний</v>
      </c>
      <c r="C1056" s="3" t="str">
        <f t="shared" si="50"/>
        <v>звіт, по, публічної, інформації-накопичувальний</v>
      </c>
      <c r="D1056" s="3" t="str">
        <f t="shared" si="51"/>
        <v>звіт, публічної, інформації-накопичувальний</v>
      </c>
      <c r="E1056" s="10" t="str">
        <f t="shared" si="52"/>
        <v>звіт, публічної, інформації-накопичувальний</v>
      </c>
      <c r="F1056" s="10" t="str">
        <f>SUBSTITUTE(Таблица2[[#This Row],[Столбец5]], "до, ", "")</f>
        <v>звіт, публічної, інформації-накопичувальний</v>
      </c>
      <c r="G1056" s="10" t="str">
        <f>SUBSTITUTE(Таблица2[[#This Row],[Столбец7]], "рік, ", "")</f>
        <v>звіт, публічної, інформації-накопичувальний</v>
      </c>
      <c r="H1056" s="11" t="str">
        <f>SUBSTITUTE(Таблица2[[#This Row],[Ключові слова]], "за, ", "")</f>
        <v>звіт, публічної, інформації-накопичувальний</v>
      </c>
      <c r="I1056" s="11" t="str">
        <f>SUBSTITUTE(Таблица2[[#This Row],[Столбец9]], "від, ", "")</f>
        <v>звіт, публічної, інформації-накопичувальний</v>
      </c>
    </row>
    <row r="1057" spans="1:9" ht="45" x14ac:dyDescent="0.25">
      <c r="A1057" s="9" t="str">
        <f>SUBSTITUTE(Реестр!E1068, " ", ", ")</f>
        <v>про, виконання, розпорядження, №42-ОД</v>
      </c>
      <c r="B1057" s="10" t="str">
        <f>SUBSTITUTE(Таблица2[[#This Row],[Столбец1]], "про, ", " ")</f>
        <v xml:space="preserve"> виконання, розпорядження, №42-ОД</v>
      </c>
      <c r="C1057" s="3" t="str">
        <f t="shared" si="50"/>
        <v xml:space="preserve"> виконання, розпорядження, №42-ОД</v>
      </c>
      <c r="D1057" s="3" t="str">
        <f t="shared" si="51"/>
        <v xml:space="preserve"> виконання, розпорядження, №42-ОД</v>
      </c>
      <c r="E1057" s="10" t="str">
        <f t="shared" si="52"/>
        <v xml:space="preserve"> виконання, розпорядження, №42-ОД</v>
      </c>
      <c r="F1057" s="10" t="str">
        <f>SUBSTITUTE(Таблица2[[#This Row],[Столбец5]], "до, ", "")</f>
        <v xml:space="preserve"> виконання, розпорядження, №42-ОД</v>
      </c>
      <c r="G1057" s="10" t="str">
        <f>SUBSTITUTE(Таблица2[[#This Row],[Столбец7]], "рік, ", "")</f>
        <v xml:space="preserve"> виконання, розпорядження, №42-ОД</v>
      </c>
      <c r="H1057" s="11" t="str">
        <f>SUBSTITUTE(Таблица2[[#This Row],[Ключові слова]], "за, ", "")</f>
        <v xml:space="preserve"> виконання, розпорядження, №42-ОД</v>
      </c>
      <c r="I1057" s="11" t="str">
        <f>SUBSTITUTE(Таблица2[[#This Row],[Столбец9]], "від, ", "")</f>
        <v xml:space="preserve"> виконання, розпорядження, №42-ОД</v>
      </c>
    </row>
    <row r="1058" spans="1:9" ht="60" x14ac:dyDescent="0.25">
      <c r="A1058" s="9" t="str">
        <f>SUBSTITUTE(Реестр!E1069, " ", ", ")</f>
        <v>Звіт, за, результатами, гпромадського, обговорення</v>
      </c>
      <c r="B1058" s="10" t="str">
        <f>SUBSTITUTE(Таблица2[[#This Row],[Столбец1]], "про, ", " ")</f>
        <v>Звіт, за, результатами, гпромадського, обговорення</v>
      </c>
      <c r="C1058" s="3" t="str">
        <f t="shared" si="50"/>
        <v>Звіт, за, результатами, гпромадського, обговорення</v>
      </c>
      <c r="D1058" s="3" t="str">
        <f t="shared" si="51"/>
        <v>Звіт, за, результатами, гпромадського, обговорення</v>
      </c>
      <c r="E1058" s="10" t="str">
        <f t="shared" si="52"/>
        <v>Звіт, за, результатами, гпромадського, обговорення</v>
      </c>
      <c r="F1058" s="10" t="str">
        <f>SUBSTITUTE(Таблица2[[#This Row],[Столбец5]], "до, ", "")</f>
        <v>Звіт, за, результатами, гпромадського, обговорення</v>
      </c>
      <c r="G1058" s="10" t="str">
        <f>SUBSTITUTE(Таблица2[[#This Row],[Столбец7]], "рік, ", "")</f>
        <v>Звіт, за, результатами, гпромадського, обговорення</v>
      </c>
      <c r="H1058" s="11" t="str">
        <f>SUBSTITUTE(Таблица2[[#This Row],[Ключові слова]], "за, ", "")</f>
        <v>Звіт, результатами, гпромадського, обговорення</v>
      </c>
      <c r="I1058" s="11" t="str">
        <f>SUBSTITUTE(Таблица2[[#This Row],[Столбец9]], "від, ", "")</f>
        <v>Звіт, результатами, гпромадського, обговорення</v>
      </c>
    </row>
    <row r="1059" spans="1:9" x14ac:dyDescent="0.25">
      <c r="A1059" s="9" t="str">
        <f>SUBSTITUTE(Реестр!E1070, " ", ", ")</f>
        <v>відповідь, на, запит</v>
      </c>
      <c r="B1059" s="10" t="str">
        <f>SUBSTITUTE(Таблица2[[#This Row],[Столбец1]], "про, ", " ")</f>
        <v>відповідь, на, запит</v>
      </c>
      <c r="C1059" s="3" t="str">
        <f t="shared" si="50"/>
        <v>відповідь, на, запит</v>
      </c>
      <c r="D1059" s="3" t="str">
        <f t="shared" si="51"/>
        <v>відповідь, на, запит</v>
      </c>
      <c r="E1059" s="10" t="str">
        <f t="shared" si="52"/>
        <v>відповідь, на, запит</v>
      </c>
      <c r="F1059" s="10" t="str">
        <f>SUBSTITUTE(Таблица2[[#This Row],[Столбец5]], "до, ", "")</f>
        <v>відповідь, на, запит</v>
      </c>
      <c r="G1059" s="10" t="str">
        <f>SUBSTITUTE(Таблица2[[#This Row],[Столбец7]], "рік, ", "")</f>
        <v>відповідь, на, запит</v>
      </c>
      <c r="H1059" s="11" t="str">
        <f>SUBSTITUTE(Таблица2[[#This Row],[Ключові слова]], "за, ", "")</f>
        <v>відповідь, на, запит</v>
      </c>
      <c r="I1059" s="11" t="str">
        <f>SUBSTITUTE(Таблица2[[#This Row],[Столбец9]], "від, ", "")</f>
        <v>відповідь, на, запит</v>
      </c>
    </row>
    <row r="1060" spans="1:9" x14ac:dyDescent="0.25">
      <c r="A1060" s="9" t="str">
        <f>SUBSTITUTE(Реестр!E1071, " ", ", ")</f>
        <v>відповідь, на, запит</v>
      </c>
      <c r="B1060" s="10" t="str">
        <f>SUBSTITUTE(Таблица2[[#This Row],[Столбец1]], "про, ", " ")</f>
        <v>відповідь, на, запит</v>
      </c>
      <c r="C1060" s="3" t="str">
        <f t="shared" si="50"/>
        <v>відповідь, на, запит</v>
      </c>
      <c r="D1060" s="3" t="str">
        <f t="shared" si="51"/>
        <v>відповідь, на, запит</v>
      </c>
      <c r="E1060" s="10" t="str">
        <f t="shared" si="52"/>
        <v>відповідь, на, запит</v>
      </c>
      <c r="F1060" s="10" t="str">
        <f>SUBSTITUTE(Таблица2[[#This Row],[Столбец5]], "до, ", "")</f>
        <v>відповідь, на, запит</v>
      </c>
      <c r="G1060" s="10" t="str">
        <f>SUBSTITUTE(Таблица2[[#This Row],[Столбец7]], "рік, ", "")</f>
        <v>відповідь, на, запит</v>
      </c>
      <c r="H1060" s="11" t="str">
        <f>SUBSTITUTE(Таблица2[[#This Row],[Ключові слова]], "за, ", "")</f>
        <v>відповідь, на, запит</v>
      </c>
      <c r="I1060" s="11" t="str">
        <f>SUBSTITUTE(Таблица2[[#This Row],[Столбец9]], "від, ", "")</f>
        <v>відповідь, на, запит</v>
      </c>
    </row>
    <row r="1061" spans="1:9" ht="30" x14ac:dyDescent="0.25">
      <c r="A1061" s="9" t="str">
        <f>SUBSTITUTE(Реестр!E1072, " ", ", ")</f>
        <v>про, перелік, прийнятих, , актів</v>
      </c>
      <c r="B1061" s="10" t="str">
        <f>SUBSTITUTE(Таблица2[[#This Row],[Столбец1]], "про, ", " ")</f>
        <v xml:space="preserve"> перелік, прийнятих, , актів</v>
      </c>
      <c r="C1061" s="3" t="str">
        <f t="shared" ref="C1061:C1124" si="53">SUBSTITUTE(B1061, "щодо, ", "")</f>
        <v xml:space="preserve"> перелік, прийнятих, , актів</v>
      </c>
      <c r="D1061" s="3" t="str">
        <f t="shared" ref="D1061:D1124" si="54">SUBSTITUTE(C1061, "по, ", "")</f>
        <v xml:space="preserve"> перелік, прийнятих, , актів</v>
      </c>
      <c r="E1061" s="10" t="str">
        <f t="shared" ref="E1061:E1124" si="55">SUBSTITUTE(D1061, "та, ", "")</f>
        <v xml:space="preserve"> перелік, прийнятих, , актів</v>
      </c>
      <c r="F1061" s="10" t="str">
        <f>SUBSTITUTE(Таблица2[[#This Row],[Столбец5]], "до, ", "")</f>
        <v xml:space="preserve"> перелік, прийнятих, , актів</v>
      </c>
      <c r="G1061" s="10" t="str">
        <f>SUBSTITUTE(Таблица2[[#This Row],[Столбец7]], "рік, ", "")</f>
        <v xml:space="preserve"> перелік, прийнятих, , актів</v>
      </c>
      <c r="H1061" s="11" t="str">
        <f>SUBSTITUTE(Таблица2[[#This Row],[Ключові слова]], "за, ", "")</f>
        <v xml:space="preserve"> перелік, прийнятих, , актів</v>
      </c>
      <c r="I1061" s="11" t="str">
        <f>SUBSTITUTE(Таблица2[[#This Row],[Столбец9]], "від, ", "")</f>
        <v xml:space="preserve"> перелік, прийнятих, , актів</v>
      </c>
    </row>
    <row r="1062" spans="1:9" ht="45" x14ac:dyDescent="0.25">
      <c r="A1062" s="9" t="str">
        <f>SUBSTITUTE(Реестр!E1073, " ", ", ")</f>
        <v>згода, на, продовження, , оренди</v>
      </c>
      <c r="B1062" s="10" t="str">
        <f>SUBSTITUTE(Таблица2[[#This Row],[Столбец1]], "про, ", " ")</f>
        <v>згода, на, продовження, , оренди</v>
      </c>
      <c r="C1062" s="3" t="str">
        <f t="shared" si="53"/>
        <v>згода, на, продовження, , оренди</v>
      </c>
      <c r="D1062" s="3" t="str">
        <f t="shared" si="54"/>
        <v>згода, на, продовження, , оренди</v>
      </c>
      <c r="E1062" s="10" t="str">
        <f t="shared" si="55"/>
        <v>згода, на, продовження, , оренди</v>
      </c>
      <c r="F1062" s="10" t="str">
        <f>SUBSTITUTE(Таблица2[[#This Row],[Столбец5]], "до, ", "")</f>
        <v>згода, на, продовження, , оренди</v>
      </c>
      <c r="G1062" s="10" t="str">
        <f>SUBSTITUTE(Таблица2[[#This Row],[Столбец7]], "рік, ", "")</f>
        <v>згода, на, продовження, , оренди</v>
      </c>
      <c r="H1062" s="11" t="str">
        <f>SUBSTITUTE(Таблица2[[#This Row],[Ключові слова]], "за, ", "")</f>
        <v>згода, на, продовження, , оренди</v>
      </c>
      <c r="I1062" s="11" t="str">
        <f>SUBSTITUTE(Таблица2[[#This Row],[Столбец9]], "від, ", "")</f>
        <v>згода, на, продовження, , оренди</v>
      </c>
    </row>
    <row r="1063" spans="1:9" ht="45" x14ac:dyDescent="0.25">
      <c r="A1063" s="9" t="str">
        <f>SUBSTITUTE(Реестр!E1074, " ", ", ")</f>
        <v>згода, на, продовження, , оренди</v>
      </c>
      <c r="B1063" s="10" t="str">
        <f>SUBSTITUTE(Таблица2[[#This Row],[Столбец1]], "про, ", " ")</f>
        <v>згода, на, продовження, , оренди</v>
      </c>
      <c r="C1063" s="3" t="str">
        <f t="shared" si="53"/>
        <v>згода, на, продовження, , оренди</v>
      </c>
      <c r="D1063" s="3" t="str">
        <f t="shared" si="54"/>
        <v>згода, на, продовження, , оренди</v>
      </c>
      <c r="E1063" s="10" t="str">
        <f t="shared" si="55"/>
        <v>згода, на, продовження, , оренди</v>
      </c>
      <c r="F1063" s="10" t="str">
        <f>SUBSTITUTE(Таблица2[[#This Row],[Столбец5]], "до, ", "")</f>
        <v>згода, на, продовження, , оренди</v>
      </c>
      <c r="G1063" s="10" t="str">
        <f>SUBSTITUTE(Таблица2[[#This Row],[Столбец7]], "рік, ", "")</f>
        <v>згода, на, продовження, , оренди</v>
      </c>
      <c r="H1063" s="11" t="str">
        <f>SUBSTITUTE(Таблица2[[#This Row],[Ключові слова]], "за, ", "")</f>
        <v>згода, на, продовження, , оренди</v>
      </c>
      <c r="I1063" s="11" t="str">
        <f>SUBSTITUTE(Таблица2[[#This Row],[Столбец9]], "від, ", "")</f>
        <v>згода, на, продовження, , оренди</v>
      </c>
    </row>
    <row r="1064" spans="1:9" ht="30" x14ac:dyDescent="0.25">
      <c r="A1064" s="9" t="str">
        <f>SUBSTITUTE(Реестр!E1075, " ", ", ")</f>
        <v>про, надання, акту, на, рецензування</v>
      </c>
      <c r="B1064" s="10" t="str">
        <f>SUBSTITUTE(Таблица2[[#This Row],[Столбец1]], "про, ", " ")</f>
        <v xml:space="preserve"> надання, акту, на, рецензування</v>
      </c>
      <c r="C1064" s="3" t="str">
        <f t="shared" si="53"/>
        <v xml:space="preserve"> надання, акту, на, рецензування</v>
      </c>
      <c r="D1064" s="3" t="str">
        <f t="shared" si="54"/>
        <v xml:space="preserve"> надання, акту, на, рецензування</v>
      </c>
      <c r="E1064" s="10" t="str">
        <f t="shared" si="55"/>
        <v xml:space="preserve"> надання, акту, на, рецензування</v>
      </c>
      <c r="F1064" s="10" t="str">
        <f>SUBSTITUTE(Таблица2[[#This Row],[Столбец5]], "до, ", "")</f>
        <v xml:space="preserve"> надання, акту, на, рецензування</v>
      </c>
      <c r="G1064" s="10" t="str">
        <f>SUBSTITUTE(Таблица2[[#This Row],[Столбец7]], "рік, ", "")</f>
        <v xml:space="preserve"> надання, акту, на, рецензування</v>
      </c>
      <c r="H1064" s="11" t="str">
        <f>SUBSTITUTE(Таблица2[[#This Row],[Ключові слова]], "за, ", "")</f>
        <v xml:space="preserve"> надання, акту, на, рецензування</v>
      </c>
      <c r="I1064" s="11" t="str">
        <f>SUBSTITUTE(Таблица2[[#This Row],[Столбец9]], "від, ", "")</f>
        <v xml:space="preserve"> надання, акту, на, рецензування</v>
      </c>
    </row>
    <row r="1065" spans="1:9" ht="30" x14ac:dyDescent="0.25">
      <c r="A1065" s="9" t="str">
        <f>SUBSTITUTE(Реестр!E1076, " ", ", ")</f>
        <v>довідка, про, заробітну, плату</v>
      </c>
      <c r="B1065" s="10" t="str">
        <f>SUBSTITUTE(Таблица2[[#This Row],[Столбец1]], "про, ", " ")</f>
        <v>довідка,  заробітну, плату</v>
      </c>
      <c r="C1065" s="3" t="str">
        <f t="shared" si="53"/>
        <v>довідка,  заробітну, плату</v>
      </c>
      <c r="D1065" s="3" t="str">
        <f t="shared" si="54"/>
        <v>довідка,  заробітну, плату</v>
      </c>
      <c r="E1065" s="10" t="str">
        <f t="shared" si="55"/>
        <v>довідка,  заробітну, плату</v>
      </c>
      <c r="F1065" s="10" t="str">
        <f>SUBSTITUTE(Таблица2[[#This Row],[Столбец5]], "до, ", "")</f>
        <v>довідка,  заробітну, плату</v>
      </c>
      <c r="G1065" s="10" t="str">
        <f>SUBSTITUTE(Таблица2[[#This Row],[Столбец7]], "рік, ", "")</f>
        <v>довідка,  заробітну, плату</v>
      </c>
      <c r="H1065" s="11" t="str">
        <f>SUBSTITUTE(Таблица2[[#This Row],[Ключові слова]], "за, ", "")</f>
        <v>довідка,  заробітну, плату</v>
      </c>
      <c r="I1065" s="11" t="str">
        <f>SUBSTITUTE(Таблица2[[#This Row],[Столбец9]], "від, ", "")</f>
        <v>довідка,  заробітну, плату</v>
      </c>
    </row>
    <row r="1066" spans="1:9" ht="45" x14ac:dyDescent="0.25">
      <c r="A1066" s="9" t="str">
        <f>SUBSTITUTE(Реестр!E1077, " ", ", ")</f>
        <v>про, надання, інформаційно-аналітичної, довідки</v>
      </c>
      <c r="B1066" s="10" t="str">
        <f>SUBSTITUTE(Таблица2[[#This Row],[Столбец1]], "про, ", " ")</f>
        <v xml:space="preserve"> надання, інформаційно-аналітичної, довідки</v>
      </c>
      <c r="C1066" s="3" t="str">
        <f t="shared" si="53"/>
        <v xml:space="preserve"> надання, інформаційно-аналітичної, довідки</v>
      </c>
      <c r="D1066" s="3" t="str">
        <f t="shared" si="54"/>
        <v xml:space="preserve"> надання, інформаційно-аналітичної, довідки</v>
      </c>
      <c r="E1066" s="10" t="str">
        <f t="shared" si="55"/>
        <v xml:space="preserve"> надання, інформаційно-аналітичної, довідки</v>
      </c>
      <c r="F1066" s="10" t="str">
        <f>SUBSTITUTE(Таблица2[[#This Row],[Столбец5]], "до, ", "")</f>
        <v xml:space="preserve"> надання, інформаційно-аналітичної, довідки</v>
      </c>
      <c r="G1066" s="10" t="str">
        <f>SUBSTITUTE(Таблица2[[#This Row],[Столбец7]], "рік, ", "")</f>
        <v xml:space="preserve"> надання, інформаційно-аналітичної, довідки</v>
      </c>
      <c r="H1066" s="11" t="str">
        <f>SUBSTITUTE(Таблица2[[#This Row],[Ключові слова]], "за, ", "")</f>
        <v xml:space="preserve"> надання, інформаційно-аналітичної, довідки</v>
      </c>
      <c r="I1066" s="11" t="str">
        <f>SUBSTITUTE(Таблица2[[#This Row],[Столбец9]], "від, ", "")</f>
        <v xml:space="preserve"> надання, інформаційно-аналітичної, довідки</v>
      </c>
    </row>
    <row r="1067" spans="1:9" ht="409.5" x14ac:dyDescent="0.25">
      <c r="A1067" s="9" t="str">
        <f>SUBSTITUTE(Реестр!E1078, " ", ", ")</f>
        <v xml:space="preserve">про,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B1067" s="10" t="str">
        <f>SUBSTITUTE(Таблица2[[#This Row],[Столбец1]], "про, ", " 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C1067" s="3" t="str">
        <f t="shared" si="53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D1067" s="3" t="str">
        <f t="shared" si="54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E1067" s="10" t="str">
        <f t="shared" si="55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F1067" s="10" t="str">
        <f>SUBSTITUTE(Таблица2[[#This Row],[Столбец5]], "до,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G1067" s="10" t="str">
        <f>SUBSTITUTE(Таблица2[[#This Row],[Столбец7]], "рік,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H1067" s="11" t="str">
        <f>SUBSTITUTE(Таблица2[[#This Row],[Ключові слова]], "за,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I1067" s="11" t="str">
        <f>SUBSTITUTE(Таблица2[[#This Row],[Столбец9]], "від,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</row>
    <row r="1068" spans="1:9" ht="45" x14ac:dyDescent="0.25">
      <c r="A1068" s="9" t="str">
        <f>SUBSTITUTE(Реестр!E1079, " ", ", ")</f>
        <v>про, надання, інформації, по, с/г, кооперативам</v>
      </c>
      <c r="B1068" s="10" t="str">
        <f>SUBSTITUTE(Таблица2[[#This Row],[Столбец1]], "про, ", " ")</f>
        <v xml:space="preserve"> надання, інформації, по, с/г, кооперативам</v>
      </c>
      <c r="C1068" s="3" t="str">
        <f t="shared" si="53"/>
        <v xml:space="preserve"> надання, інформації, по, с/г, кооперативам</v>
      </c>
      <c r="D1068" s="3" t="str">
        <f t="shared" si="54"/>
        <v xml:space="preserve"> надання, інформації, с/г, кооперативам</v>
      </c>
      <c r="E1068" s="10" t="str">
        <f t="shared" si="55"/>
        <v xml:space="preserve"> надання, інформації, с/г, кооперативам</v>
      </c>
      <c r="F1068" s="10" t="str">
        <f>SUBSTITUTE(Таблица2[[#This Row],[Столбец5]], "до, ", "")</f>
        <v xml:space="preserve"> надання, інформації, с/г, кооперативам</v>
      </c>
      <c r="G1068" s="10" t="str">
        <f>SUBSTITUTE(Таблица2[[#This Row],[Столбец7]], "рік, ", "")</f>
        <v xml:space="preserve"> надання, інформації, с/г, кооперативам</v>
      </c>
      <c r="H1068" s="11" t="str">
        <f>SUBSTITUTE(Таблица2[[#This Row],[Ключові слова]], "за, ", "")</f>
        <v xml:space="preserve"> надання, інформації, с/г, кооперативам</v>
      </c>
      <c r="I1068" s="11" t="str">
        <f>SUBSTITUTE(Таблица2[[#This Row],[Столбец9]], "від, ", "")</f>
        <v xml:space="preserve"> надання, інформації, с/г, кооперативам</v>
      </c>
    </row>
    <row r="1069" spans="1:9" ht="45" x14ac:dyDescent="0.25">
      <c r="A1069" s="9" t="str">
        <f>SUBSTITUTE(Реестр!E1080, " ", ", ")</f>
        <v>про, розвиток, сільського, зеленого, туризму</v>
      </c>
      <c r="B1069" s="10" t="str">
        <f>SUBSTITUTE(Таблица2[[#This Row],[Столбец1]], "про, ", " ")</f>
        <v xml:space="preserve"> розвиток, сільського, зеленого, туризму</v>
      </c>
      <c r="C1069" s="3" t="str">
        <f t="shared" si="53"/>
        <v xml:space="preserve"> розвиток, сільського, зеленого, туризму</v>
      </c>
      <c r="D1069" s="3" t="str">
        <f t="shared" si="54"/>
        <v xml:space="preserve"> розвиток, сільського, зеленого, туризму</v>
      </c>
      <c r="E1069" s="10" t="str">
        <f t="shared" si="55"/>
        <v xml:space="preserve"> розвиток, сільського, зеленого, туризму</v>
      </c>
      <c r="F1069" s="10" t="str">
        <f>SUBSTITUTE(Таблица2[[#This Row],[Столбец5]], "до, ", "")</f>
        <v xml:space="preserve"> розвиток, сільського, зеленого, туризму</v>
      </c>
      <c r="G1069" s="10" t="str">
        <f>SUBSTITUTE(Таблица2[[#This Row],[Столбец7]], "рік, ", "")</f>
        <v xml:space="preserve"> розвиток, сільського, зеленого, туризму</v>
      </c>
      <c r="H1069" s="11" t="str">
        <f>SUBSTITUTE(Таблица2[[#This Row],[Ключові слова]], "за, ", "")</f>
        <v xml:space="preserve"> розвиток, сільського, зеленого, туризму</v>
      </c>
      <c r="I1069" s="11" t="str">
        <f>SUBSTITUTE(Таблица2[[#This Row],[Столбец9]], "від, ", "")</f>
        <v xml:space="preserve"> розвиток, сільського, зеленого, туризму</v>
      </c>
    </row>
    <row r="1070" spans="1:9" ht="45" x14ac:dyDescent="0.25">
      <c r="A1070" s="9" t="str">
        <f>SUBSTITUTE(Реестр!E1081, " ", ", ")</f>
        <v>про, розвиток, сільського, зеленого, туризму</v>
      </c>
      <c r="B1070" s="10" t="str">
        <f>SUBSTITUTE(Таблица2[[#This Row],[Столбец1]], "про, ", " ")</f>
        <v xml:space="preserve"> розвиток, сільського, зеленого, туризму</v>
      </c>
      <c r="C1070" s="3" t="str">
        <f t="shared" si="53"/>
        <v xml:space="preserve"> розвиток, сільського, зеленого, туризму</v>
      </c>
      <c r="D1070" s="3" t="str">
        <f t="shared" si="54"/>
        <v xml:space="preserve"> розвиток, сільського, зеленого, туризму</v>
      </c>
      <c r="E1070" s="10" t="str">
        <f t="shared" si="55"/>
        <v xml:space="preserve"> розвиток, сільського, зеленого, туризму</v>
      </c>
      <c r="F1070" s="10" t="str">
        <f>SUBSTITUTE(Таблица2[[#This Row],[Столбец5]], "до, ", "")</f>
        <v xml:space="preserve"> розвиток, сільського, зеленого, туризму</v>
      </c>
      <c r="G1070" s="10" t="str">
        <f>SUBSTITUTE(Таблица2[[#This Row],[Столбец7]], "рік, ", "")</f>
        <v xml:space="preserve"> розвиток, сільського, зеленого, туризму</v>
      </c>
      <c r="H1070" s="11" t="str">
        <f>SUBSTITUTE(Таблица2[[#This Row],[Ключові слова]], "за, ", "")</f>
        <v xml:space="preserve"> розвиток, сільського, зеленого, туризму</v>
      </c>
      <c r="I1070" s="11" t="str">
        <f>SUBSTITUTE(Таблица2[[#This Row],[Столбец9]], "від, ", "")</f>
        <v xml:space="preserve"> розвиток, сільського, зеленого, туризму</v>
      </c>
    </row>
    <row r="1071" spans="1:9" ht="45" x14ac:dyDescent="0.25">
      <c r="A1071" s="9" t="str">
        <f>SUBSTITUTE(Реестр!E1082, " ", ", ")</f>
        <v xml:space="preserve">про, проведення, розрахунку, -прогнозу, </v>
      </c>
      <c r="B1071" s="10" t="str">
        <f>SUBSTITUTE(Таблица2[[#This Row],[Столбец1]], "про, ", " ")</f>
        <v xml:space="preserve"> проведення, розрахунку, -прогнозу, </v>
      </c>
      <c r="C1071" s="3" t="str">
        <f t="shared" si="53"/>
        <v xml:space="preserve"> проведення, розрахунку, -прогнозу, </v>
      </c>
      <c r="D1071" s="3" t="str">
        <f t="shared" si="54"/>
        <v xml:space="preserve"> проведення, розрахунку, -прогнозу, </v>
      </c>
      <c r="E1071" s="10" t="str">
        <f t="shared" si="55"/>
        <v xml:space="preserve"> проведення, розрахунку, -прогнозу, </v>
      </c>
      <c r="F1071" s="10" t="str">
        <f>SUBSTITUTE(Таблица2[[#This Row],[Столбец5]], "до, ", "")</f>
        <v xml:space="preserve"> проведення, розрахунку, -прогнозу, </v>
      </c>
      <c r="G1071" s="10" t="str">
        <f>SUBSTITUTE(Таблица2[[#This Row],[Столбец7]], "рік, ", "")</f>
        <v xml:space="preserve"> проведення, розрахунку, -прогнозу, </v>
      </c>
      <c r="H1071" s="11" t="str">
        <f>SUBSTITUTE(Таблица2[[#This Row],[Ключові слова]], "за, ", "")</f>
        <v xml:space="preserve"> проведення, розрахунку, -прогнозу, </v>
      </c>
      <c r="I1071" s="11" t="str">
        <f>SUBSTITUTE(Таблица2[[#This Row],[Столбец9]], "від, ", "")</f>
        <v xml:space="preserve"> проведення, розрахунку, -прогнозу, </v>
      </c>
    </row>
    <row r="1072" spans="1:9" ht="30" x14ac:dyDescent="0.25">
      <c r="A1072" s="9" t="str">
        <f>SUBSTITUTE(Реестр!E1083, " ", ", ")</f>
        <v>про, виконання, плану, заходів</v>
      </c>
      <c r="B1072" s="10" t="str">
        <f>SUBSTITUTE(Таблица2[[#This Row],[Столбец1]], "про, ", " ")</f>
        <v xml:space="preserve"> виконання, плану, заходів</v>
      </c>
      <c r="C1072" s="3" t="str">
        <f t="shared" si="53"/>
        <v xml:space="preserve"> виконання, плану, заходів</v>
      </c>
      <c r="D1072" s="3" t="str">
        <f t="shared" si="54"/>
        <v xml:space="preserve"> виконання, плану, заходів</v>
      </c>
      <c r="E1072" s="10" t="str">
        <f t="shared" si="55"/>
        <v xml:space="preserve"> виконання, плану, заходів</v>
      </c>
      <c r="F1072" s="10" t="str">
        <f>SUBSTITUTE(Таблица2[[#This Row],[Столбец5]], "до, ", "")</f>
        <v xml:space="preserve"> виконання, плану, заходів</v>
      </c>
      <c r="G1072" s="10" t="str">
        <f>SUBSTITUTE(Таблица2[[#This Row],[Столбец7]], "рік, ", "")</f>
        <v xml:space="preserve"> виконання, плану, заходів</v>
      </c>
      <c r="H1072" s="11" t="str">
        <f>SUBSTITUTE(Таблица2[[#This Row],[Ключові слова]], "за, ", "")</f>
        <v xml:space="preserve"> виконання, плану, заходів</v>
      </c>
      <c r="I1072" s="11" t="str">
        <f>SUBSTITUTE(Таблица2[[#This Row],[Столбец9]], "від, ", "")</f>
        <v xml:space="preserve"> виконання, плану, заходів</v>
      </c>
    </row>
    <row r="1073" spans="1:9" ht="30" x14ac:dyDescent="0.25">
      <c r="A1073" s="9" t="str">
        <f>SUBSTITUTE(Реестр!E1084, " ", ", ")</f>
        <v>Про, Програму, "Правопорядок"</v>
      </c>
      <c r="B1073" s="10" t="str">
        <f>SUBSTITUTE(Таблица2[[#This Row],[Столбец1]], "про, ", " ")</f>
        <v>Про, Програму, "Правопорядок"</v>
      </c>
      <c r="C1073" s="3" t="str">
        <f t="shared" si="53"/>
        <v>Про, Програму, "Правопорядок"</v>
      </c>
      <c r="D1073" s="3" t="str">
        <f t="shared" si="54"/>
        <v>Про, Програму, "Правопорядок"</v>
      </c>
      <c r="E1073" s="10" t="str">
        <f t="shared" si="55"/>
        <v>Про, Програму, "Правопорядок"</v>
      </c>
      <c r="F1073" s="10" t="str">
        <f>SUBSTITUTE(Таблица2[[#This Row],[Столбец5]], "до, ", "")</f>
        <v>Про, Програму, "Правопорядок"</v>
      </c>
      <c r="G1073" s="10" t="str">
        <f>SUBSTITUTE(Таблица2[[#This Row],[Столбец7]], "рік, ", "")</f>
        <v>Про, Програму, "Правопорядок"</v>
      </c>
      <c r="H1073" s="11" t="str">
        <f>SUBSTITUTE(Таблица2[[#This Row],[Ключові слова]], "за, ", "")</f>
        <v>Про, Програму, "Правопорядок"</v>
      </c>
      <c r="I1073" s="11" t="str">
        <f>SUBSTITUTE(Таблица2[[#This Row],[Столбец9]], "від, ", "")</f>
        <v>Про, Програму, "Правопорядок"</v>
      </c>
    </row>
    <row r="1074" spans="1:9" ht="75" x14ac:dyDescent="0.25">
      <c r="A1074" s="9" t="str">
        <f>SUBSTITUTE(Реестр!E1085, " ", ", ")</f>
        <v>про, перерахування, коштів, із, загального, бюджету, обласного, фонду</v>
      </c>
      <c r="B1074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74" s="3" t="str">
        <f t="shared" si="53"/>
        <v xml:space="preserve"> перерахування, коштів, із, загального, бюджету, обласного, фонду</v>
      </c>
      <c r="D1074" s="3" t="str">
        <f t="shared" si="54"/>
        <v xml:space="preserve"> перерахування, коштів, із, загального, бюджету, обласного, фонду</v>
      </c>
      <c r="E1074" s="10" t="str">
        <f t="shared" si="55"/>
        <v xml:space="preserve"> перерахування, коштів, із, загального, бюджету, обласного, фонду</v>
      </c>
      <c r="F1074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74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74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74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75" spans="1:9" ht="75" x14ac:dyDescent="0.25">
      <c r="A1075" s="9" t="str">
        <f>SUBSTITUTE(Реестр!E1086, " ", ", ")</f>
        <v>про, перерахування, коштів, із, загального, бюджету, обласного, фонду</v>
      </c>
      <c r="B1075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75" s="3" t="str">
        <f t="shared" si="53"/>
        <v xml:space="preserve"> перерахування, коштів, із, загального, бюджету, обласного, фонду</v>
      </c>
      <c r="D1075" s="3" t="str">
        <f t="shared" si="54"/>
        <v xml:space="preserve"> перерахування, коштів, із, загального, бюджету, обласного, фонду</v>
      </c>
      <c r="E1075" s="10" t="str">
        <f t="shared" si="55"/>
        <v xml:space="preserve"> перерахування, коштів, із, загального, бюджету, обласного, фонду</v>
      </c>
      <c r="F1075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75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75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75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76" spans="1:9" x14ac:dyDescent="0.25">
      <c r="A1076" s="9" t="str">
        <f>SUBSTITUTE(Реестр!E1087, " ", ", ")</f>
        <v>про, допомогу, АТО</v>
      </c>
      <c r="B1076" s="10" t="str">
        <f>SUBSTITUTE(Таблица2[[#This Row],[Столбец1]], "про, ", " ")</f>
        <v xml:space="preserve"> допомогу, АТО</v>
      </c>
      <c r="C1076" s="3" t="str">
        <f t="shared" si="53"/>
        <v xml:space="preserve"> допомогу, АТО</v>
      </c>
      <c r="D1076" s="3" t="str">
        <f t="shared" si="54"/>
        <v xml:space="preserve"> допомогу, АТО</v>
      </c>
      <c r="E1076" s="10" t="str">
        <f t="shared" si="55"/>
        <v xml:space="preserve"> допомогу, АТО</v>
      </c>
      <c r="F1076" s="10" t="str">
        <f>SUBSTITUTE(Таблица2[[#This Row],[Столбец5]], "до, ", "")</f>
        <v xml:space="preserve"> допомогу, АТО</v>
      </c>
      <c r="G1076" s="10" t="str">
        <f>SUBSTITUTE(Таблица2[[#This Row],[Столбец7]], "рік, ", "")</f>
        <v xml:space="preserve"> допомогу, АТО</v>
      </c>
      <c r="H1076" s="11" t="str">
        <f>SUBSTITUTE(Таблица2[[#This Row],[Ключові слова]], "за, ", "")</f>
        <v xml:space="preserve"> допомогу, АТО</v>
      </c>
      <c r="I1076" s="11" t="str">
        <f>SUBSTITUTE(Таблица2[[#This Row],[Столбец9]], "від, ", "")</f>
        <v xml:space="preserve"> допомогу, АТО</v>
      </c>
    </row>
    <row r="1077" spans="1:9" ht="45" x14ac:dyDescent="0.25">
      <c r="A1077" s="9" t="str">
        <f>SUBSTITUTE(Реестр!E1088, " ", ", ")</f>
        <v>про, виконання, проекту, "Я, маю, право"</v>
      </c>
      <c r="B1077" s="10" t="str">
        <f>SUBSTITUTE(Таблица2[[#This Row],[Столбец1]], "про, ", " ")</f>
        <v xml:space="preserve"> виконання, проекту, "Я, маю, право"</v>
      </c>
      <c r="C1077" s="3" t="str">
        <f t="shared" si="53"/>
        <v xml:space="preserve"> виконання, проекту, "Я, маю, право"</v>
      </c>
      <c r="D1077" s="3" t="str">
        <f t="shared" si="54"/>
        <v xml:space="preserve"> виконання, проекту, "Я, маю, право"</v>
      </c>
      <c r="E1077" s="10" t="str">
        <f t="shared" si="55"/>
        <v xml:space="preserve"> виконання, проекту, "Я, маю, право"</v>
      </c>
      <c r="F1077" s="10" t="str">
        <f>SUBSTITUTE(Таблица2[[#This Row],[Столбец5]], "до, ", "")</f>
        <v xml:space="preserve"> виконання, проекту, "Я, маю, право"</v>
      </c>
      <c r="G1077" s="10" t="str">
        <f>SUBSTITUTE(Таблица2[[#This Row],[Столбец7]], "рік, ", "")</f>
        <v xml:space="preserve"> виконання, проекту, "Я, маю, право"</v>
      </c>
      <c r="H1077" s="11" t="str">
        <f>SUBSTITUTE(Таблица2[[#This Row],[Ключові слова]], "за, ", "")</f>
        <v xml:space="preserve"> виконання, проекту, "Я, маю, право"</v>
      </c>
      <c r="I1077" s="11" t="str">
        <f>SUBSTITUTE(Таблица2[[#This Row],[Столбец9]], "від, ", "")</f>
        <v xml:space="preserve"> виконання, проекту, "Я, маю, право"</v>
      </c>
    </row>
    <row r="1078" spans="1:9" ht="45" x14ac:dyDescent="0.25">
      <c r="A1078" s="9" t="str">
        <f>SUBSTITUTE(Реестр!E1089, " ", ", ")</f>
        <v>про, , надання, інформації, по, рейдерству</v>
      </c>
      <c r="B1078" s="10" t="str">
        <f>SUBSTITUTE(Таблица2[[#This Row],[Столбец1]], "про, ", " ")</f>
        <v xml:space="preserve"> , надання, інформації, по, рейдерству</v>
      </c>
      <c r="C1078" s="3" t="str">
        <f t="shared" si="53"/>
        <v xml:space="preserve"> , надання, інформації, по, рейдерству</v>
      </c>
      <c r="D1078" s="3" t="str">
        <f t="shared" si="54"/>
        <v xml:space="preserve"> , надання, інформації, рейдерству</v>
      </c>
      <c r="E1078" s="10" t="str">
        <f t="shared" si="55"/>
        <v xml:space="preserve"> , надання, інформації, рейдерству</v>
      </c>
      <c r="F1078" s="10" t="str">
        <f>SUBSTITUTE(Таблица2[[#This Row],[Столбец5]], "до, ", "")</f>
        <v xml:space="preserve"> , надання, інформації, рейдерству</v>
      </c>
      <c r="G1078" s="10" t="str">
        <f>SUBSTITUTE(Таблица2[[#This Row],[Столбец7]], "рік, ", "")</f>
        <v xml:space="preserve"> , надання, інформації, рейдерству</v>
      </c>
      <c r="H1078" s="11" t="str">
        <f>SUBSTITUTE(Таблица2[[#This Row],[Ключові слова]], "за, ", "")</f>
        <v xml:space="preserve"> , надання, інформації, рейдерству</v>
      </c>
      <c r="I1078" s="11" t="str">
        <f>SUBSTITUTE(Таблица2[[#This Row],[Столбец9]], "від, ", "")</f>
        <v xml:space="preserve"> , надання, інформації, рейдерству</v>
      </c>
    </row>
    <row r="1079" spans="1:9" ht="45" x14ac:dyDescent="0.25">
      <c r="A1079" s="9" t="str">
        <f>SUBSTITUTE(Реестр!E1090, " ", ", ")</f>
        <v>про, надання, звіту, по, зверненню, громадян</v>
      </c>
      <c r="B1079" s="10" t="str">
        <f>SUBSTITUTE(Таблица2[[#This Row],[Столбец1]], "про, ", " ")</f>
        <v xml:space="preserve"> надання, звіту, по, зверненню, громадян</v>
      </c>
      <c r="C1079" s="3" t="str">
        <f t="shared" si="53"/>
        <v xml:space="preserve"> надання, звіту, по, зверненню, громадян</v>
      </c>
      <c r="D1079" s="3" t="str">
        <f t="shared" si="54"/>
        <v xml:space="preserve"> надання, звіту, зверненню, громадян</v>
      </c>
      <c r="E1079" s="10" t="str">
        <f t="shared" si="55"/>
        <v xml:space="preserve"> надання, звіту, зверненню, громадян</v>
      </c>
      <c r="F1079" s="10" t="str">
        <f>SUBSTITUTE(Таблица2[[#This Row],[Столбец5]], "до, ", "")</f>
        <v xml:space="preserve"> надання, звіту, зверненню, громадян</v>
      </c>
      <c r="G1079" s="10" t="str">
        <f>SUBSTITUTE(Таблица2[[#This Row],[Столбец7]], "рік, ", "")</f>
        <v xml:space="preserve"> надання, звіту, зверненню, громадян</v>
      </c>
      <c r="H1079" s="11" t="str">
        <f>SUBSTITUTE(Таблица2[[#This Row],[Ключові слова]], "за, ", "")</f>
        <v xml:space="preserve"> надання, звіту, зверненню, громадян</v>
      </c>
      <c r="I1079" s="11" t="str">
        <f>SUBSTITUTE(Таблица2[[#This Row],[Столбец9]], "від, ", "")</f>
        <v xml:space="preserve"> надання, звіту, зверненню, громадян</v>
      </c>
    </row>
    <row r="1080" spans="1:9" ht="45" x14ac:dyDescent="0.25">
      <c r="A1080" s="9" t="str">
        <f>SUBSTITUTE(Реестр!E1091, " ", ", ")</f>
        <v>про, показники, ефективності, діяльності, РДА</v>
      </c>
      <c r="B1080" s="10" t="str">
        <f>SUBSTITUTE(Таблица2[[#This Row],[Столбец1]], "про, ", " ")</f>
        <v xml:space="preserve"> показники, ефективності, діяльності, РДА</v>
      </c>
      <c r="C1080" s="3" t="str">
        <f t="shared" si="53"/>
        <v xml:space="preserve"> показники, ефективності, діяльності, РДА</v>
      </c>
      <c r="D1080" s="3" t="str">
        <f t="shared" si="54"/>
        <v xml:space="preserve"> показники, ефективності, діяльності, РДА</v>
      </c>
      <c r="E1080" s="10" t="str">
        <f t="shared" si="55"/>
        <v xml:space="preserve"> показники, ефективності, діяльності, РДА</v>
      </c>
      <c r="F1080" s="10" t="str">
        <f>SUBSTITUTE(Таблица2[[#This Row],[Столбец5]], "до, ", "")</f>
        <v xml:space="preserve"> показники, ефективності, діяльності, РДА</v>
      </c>
      <c r="G1080" s="10" t="str">
        <f>SUBSTITUTE(Таблица2[[#This Row],[Столбец7]], "рік, ", "")</f>
        <v xml:space="preserve"> показники, ефективності, діяльності, РДА</v>
      </c>
      <c r="H1080" s="11" t="str">
        <f>SUBSTITUTE(Таблица2[[#This Row],[Ключові слова]], "за, ", "")</f>
        <v xml:space="preserve"> показники, ефективності, діяльності, РДА</v>
      </c>
      <c r="I1080" s="11" t="str">
        <f>SUBSTITUTE(Таблица2[[#This Row],[Столбец9]], "від, ", "")</f>
        <v xml:space="preserve"> показники, ефективності, діяльності, РДА</v>
      </c>
    </row>
    <row r="1081" spans="1:9" ht="45" x14ac:dyDescent="0.25">
      <c r="A1081" s="9" t="str">
        <f>SUBSTITUTE(Реестр!E1092, " ", ", ")</f>
        <v>на, виконання, розпорядження, №694-ОД</v>
      </c>
      <c r="B1081" s="10" t="str">
        <f>SUBSTITUTE(Таблица2[[#This Row],[Столбец1]], "про, ", " ")</f>
        <v>на, виконання, розпорядження, №694-ОД</v>
      </c>
      <c r="C1081" s="3" t="str">
        <f t="shared" si="53"/>
        <v>на, виконання, розпорядження, №694-ОД</v>
      </c>
      <c r="D1081" s="3" t="str">
        <f t="shared" si="54"/>
        <v>на, виконання, розпорядження, №694-ОД</v>
      </c>
      <c r="E1081" s="10" t="str">
        <f t="shared" si="55"/>
        <v>на, виконання, розпорядження, №694-ОД</v>
      </c>
      <c r="F1081" s="10" t="str">
        <f>SUBSTITUTE(Таблица2[[#This Row],[Столбец5]], "до, ", "")</f>
        <v>на, виконання, розпорядження, №694-ОД</v>
      </c>
      <c r="G1081" s="10" t="str">
        <f>SUBSTITUTE(Таблица2[[#This Row],[Столбец7]], "рік, ", "")</f>
        <v>на, виконання, розпорядження, №694-ОД</v>
      </c>
      <c r="H1081" s="11" t="str">
        <f>SUBSTITUTE(Таблица2[[#This Row],[Ключові слова]], "за, ", "")</f>
        <v>на, виконання, розпорядження, №694-ОД</v>
      </c>
      <c r="I1081" s="11" t="str">
        <f>SUBSTITUTE(Таблица2[[#This Row],[Столбец9]], "від, ", "")</f>
        <v>на, виконання, розпорядження, №694-ОД</v>
      </c>
    </row>
    <row r="1082" spans="1:9" ht="45" x14ac:dyDescent="0.25">
      <c r="A1082" s="9" t="str">
        <f>SUBSTITUTE(Реестр!E1093, " ", ", ")</f>
        <v>про, надання, звіту, по, громадському, обговорюванню</v>
      </c>
      <c r="B1082" s="10" t="str">
        <f>SUBSTITUTE(Таблица2[[#This Row],[Столбец1]], "про, ", " ")</f>
        <v xml:space="preserve"> надання, звіту, по, громадському, обговорюванню</v>
      </c>
      <c r="C1082" s="3" t="str">
        <f t="shared" si="53"/>
        <v xml:space="preserve"> надання, звіту, по, громадському, обговорюванню</v>
      </c>
      <c r="D1082" s="3" t="str">
        <f t="shared" si="54"/>
        <v xml:space="preserve"> надання, звіту, громадському, обговорюванню</v>
      </c>
      <c r="E1082" s="10" t="str">
        <f t="shared" si="55"/>
        <v xml:space="preserve"> надання, звіту, громадському, обговорюванню</v>
      </c>
      <c r="F1082" s="10" t="str">
        <f>SUBSTITUTE(Таблица2[[#This Row],[Столбец5]], "до, ", "")</f>
        <v xml:space="preserve"> надання, звіту, громадському, обговорюванню</v>
      </c>
      <c r="G1082" s="10" t="str">
        <f>SUBSTITUTE(Таблица2[[#This Row],[Столбец7]], "рік, ", "")</f>
        <v xml:space="preserve"> надання, звіту, громадському, обговорюванню</v>
      </c>
      <c r="H1082" s="11" t="str">
        <f>SUBSTITUTE(Таблица2[[#This Row],[Ключові слова]], "за, ", "")</f>
        <v xml:space="preserve"> надання, звіту, громадському, обговорюванню</v>
      </c>
      <c r="I1082" s="11" t="str">
        <f>SUBSTITUTE(Таблица2[[#This Row],[Столбец9]], "від, ", "")</f>
        <v xml:space="preserve"> надання, звіту, громадському, обговорюванню</v>
      </c>
    </row>
    <row r="1083" spans="1:9" ht="30" x14ac:dyDescent="0.25">
      <c r="A1083" s="9" t="str">
        <f>SUBSTITUTE(Реестр!E1094, " ", ", ")</f>
        <v>про, проведенн, дня, Поля</v>
      </c>
      <c r="B1083" s="10" t="str">
        <f>SUBSTITUTE(Таблица2[[#This Row],[Столбец1]], "про, ", " ")</f>
        <v xml:space="preserve"> проведенн, дня, Поля</v>
      </c>
      <c r="C1083" s="3" t="str">
        <f t="shared" si="53"/>
        <v xml:space="preserve"> проведенн, дня, Поля</v>
      </c>
      <c r="D1083" s="3" t="str">
        <f t="shared" si="54"/>
        <v xml:space="preserve"> проведенн, дня, Поля</v>
      </c>
      <c r="E1083" s="10" t="str">
        <f t="shared" si="55"/>
        <v xml:space="preserve"> проведенн, дня, Поля</v>
      </c>
      <c r="F1083" s="10" t="str">
        <f>SUBSTITUTE(Таблица2[[#This Row],[Столбец5]], "до, ", "")</f>
        <v xml:space="preserve"> проведенн, дня, Поля</v>
      </c>
      <c r="G1083" s="10" t="str">
        <f>SUBSTITUTE(Таблица2[[#This Row],[Столбец7]], "рік, ", "")</f>
        <v xml:space="preserve"> проведенн, дня, Поля</v>
      </c>
      <c r="H1083" s="11" t="str">
        <f>SUBSTITUTE(Таблица2[[#This Row],[Ключові слова]], "за, ", "")</f>
        <v xml:space="preserve"> проведенн, дня, Поля</v>
      </c>
      <c r="I1083" s="11" t="str">
        <f>SUBSTITUTE(Таблица2[[#This Row],[Столбец9]], "від, ", "")</f>
        <v xml:space="preserve"> проведенн, дня, Поля</v>
      </c>
    </row>
    <row r="1084" spans="1:9" ht="30" x14ac:dyDescent="0.25">
      <c r="A1084" s="9" t="str">
        <f>SUBSTITUTE(Реестр!E1095, " ", ", ")</f>
        <v>про, надання, фінансового, звіту</v>
      </c>
      <c r="B1084" s="10" t="str">
        <f>SUBSTITUTE(Таблица2[[#This Row],[Столбец1]], "про, ", " ")</f>
        <v xml:space="preserve"> надання, фінансового, звіту</v>
      </c>
      <c r="C1084" s="3" t="str">
        <f t="shared" si="53"/>
        <v xml:space="preserve"> надання, фінансового, звіту</v>
      </c>
      <c r="D1084" s="3" t="str">
        <f t="shared" si="54"/>
        <v xml:space="preserve"> надання, фінансового, звіту</v>
      </c>
      <c r="E1084" s="10" t="str">
        <f t="shared" si="55"/>
        <v xml:space="preserve"> надання, фінансового, звіту</v>
      </c>
      <c r="F1084" s="10" t="str">
        <f>SUBSTITUTE(Таблица2[[#This Row],[Столбец5]], "до, ", "")</f>
        <v xml:space="preserve"> надання, фінансового, звіту</v>
      </c>
      <c r="G1084" s="10" t="str">
        <f>SUBSTITUTE(Таблица2[[#This Row],[Столбец7]], "рік, ", "")</f>
        <v xml:space="preserve"> надання, фінансового, звіту</v>
      </c>
      <c r="H1084" s="11" t="str">
        <f>SUBSTITUTE(Таблица2[[#This Row],[Ключові слова]], "за, ", "")</f>
        <v xml:space="preserve"> надання, фінансового, звіту</v>
      </c>
      <c r="I1084" s="11" t="str">
        <f>SUBSTITUTE(Таблица2[[#This Row],[Столбец9]], "від, ", "")</f>
        <v xml:space="preserve"> надання, фінансового, звіту</v>
      </c>
    </row>
    <row r="1085" spans="1:9" ht="30" x14ac:dyDescent="0.25">
      <c r="A1085" s="9" t="str">
        <f>SUBSTITUTE(Реестр!E1096, " ", ", ")</f>
        <v>про, проведення, наради</v>
      </c>
      <c r="B1085" s="10" t="str">
        <f>SUBSTITUTE(Таблица2[[#This Row],[Столбец1]], "про, ", " ")</f>
        <v xml:space="preserve"> проведення, наради</v>
      </c>
      <c r="C1085" s="3" t="str">
        <f t="shared" si="53"/>
        <v xml:space="preserve"> проведення, наради</v>
      </c>
      <c r="D1085" s="3" t="str">
        <f t="shared" si="54"/>
        <v xml:space="preserve"> проведення, наради</v>
      </c>
      <c r="E1085" s="10" t="str">
        <f t="shared" si="55"/>
        <v xml:space="preserve"> проведення, наради</v>
      </c>
      <c r="F1085" s="10" t="str">
        <f>SUBSTITUTE(Таблица2[[#This Row],[Столбец5]], "до, ", "")</f>
        <v xml:space="preserve"> проведення, наради</v>
      </c>
      <c r="G1085" s="10" t="str">
        <f>SUBSTITUTE(Таблица2[[#This Row],[Столбец7]], "рік, ", "")</f>
        <v xml:space="preserve"> проведення, наради</v>
      </c>
      <c r="H1085" s="11" t="str">
        <f>SUBSTITUTE(Таблица2[[#This Row],[Ключові слова]], "за, ", "")</f>
        <v xml:space="preserve"> проведення, наради</v>
      </c>
      <c r="I1085" s="11" t="str">
        <f>SUBSTITUTE(Таблица2[[#This Row],[Столбец9]], "від, ", "")</f>
        <v xml:space="preserve"> проведення, наради</v>
      </c>
    </row>
    <row r="1086" spans="1:9" ht="30" x14ac:dyDescent="0.25">
      <c r="A1086" s="9" t="str">
        <f>SUBSTITUTE(Реестр!E1097, " ", ", ")</f>
        <v>про, проведення, , семінару</v>
      </c>
      <c r="B1086" s="10" t="str">
        <f>SUBSTITUTE(Таблица2[[#This Row],[Столбец1]], "про, ", " ")</f>
        <v xml:space="preserve"> проведення, , семінару</v>
      </c>
      <c r="C1086" s="3" t="str">
        <f t="shared" si="53"/>
        <v xml:space="preserve"> проведення, , семінару</v>
      </c>
      <c r="D1086" s="3" t="str">
        <f t="shared" si="54"/>
        <v xml:space="preserve"> проведення, , семінару</v>
      </c>
      <c r="E1086" s="10" t="str">
        <f t="shared" si="55"/>
        <v xml:space="preserve"> проведення, , семінару</v>
      </c>
      <c r="F1086" s="10" t="str">
        <f>SUBSTITUTE(Таблица2[[#This Row],[Столбец5]], "до, ", "")</f>
        <v xml:space="preserve"> проведення, , семінару</v>
      </c>
      <c r="G1086" s="10" t="str">
        <f>SUBSTITUTE(Таблица2[[#This Row],[Столбец7]], "рік, ", "")</f>
        <v xml:space="preserve"> проведення, , семінару</v>
      </c>
      <c r="H1086" s="11" t="str">
        <f>SUBSTITUTE(Таблица2[[#This Row],[Ключові слова]], "за, ", "")</f>
        <v xml:space="preserve"> проведення, , семінару</v>
      </c>
      <c r="I1086" s="11" t="str">
        <f>SUBSTITUTE(Таблица2[[#This Row],[Столбец9]], "від, ", "")</f>
        <v xml:space="preserve"> проведення, , семінару</v>
      </c>
    </row>
    <row r="1087" spans="1:9" ht="45" x14ac:dyDescent="0.25">
      <c r="A1087" s="9" t="str">
        <f>SUBSTITUTE(Реестр!E1098, " ", ", ")</f>
        <v>про, визначення, державних, інтересів</v>
      </c>
      <c r="B1087" s="10" t="str">
        <f>SUBSTITUTE(Таблица2[[#This Row],[Столбец1]], "про, ", " ")</f>
        <v xml:space="preserve"> визначення, державних, інтересів</v>
      </c>
      <c r="C1087" s="3" t="str">
        <f t="shared" si="53"/>
        <v xml:space="preserve"> визначення, державних, інтересів</v>
      </c>
      <c r="D1087" s="3" t="str">
        <f t="shared" si="54"/>
        <v xml:space="preserve"> визначення, державних, інтересів</v>
      </c>
      <c r="E1087" s="10" t="str">
        <f t="shared" si="55"/>
        <v xml:space="preserve"> визначення, державних, інтересів</v>
      </c>
      <c r="F1087" s="10" t="str">
        <f>SUBSTITUTE(Таблица2[[#This Row],[Столбец5]], "до, ", "")</f>
        <v xml:space="preserve"> визначення, державних, інтересів</v>
      </c>
      <c r="G1087" s="10" t="str">
        <f>SUBSTITUTE(Таблица2[[#This Row],[Столбец7]], "рік, ", "")</f>
        <v xml:space="preserve"> визначення, державних, інтересів</v>
      </c>
      <c r="H1087" s="11" t="str">
        <f>SUBSTITUTE(Таблица2[[#This Row],[Ключові слова]], "за, ", "")</f>
        <v xml:space="preserve"> визначення, державних, інтересів</v>
      </c>
      <c r="I1087" s="11" t="str">
        <f>SUBSTITUTE(Таблица2[[#This Row],[Столбец9]], "від, ", "")</f>
        <v xml:space="preserve"> визначення, державних, інтересів</v>
      </c>
    </row>
    <row r="1088" spans="1:9" ht="45" x14ac:dyDescent="0.25">
      <c r="A1088" s="9" t="str">
        <f>SUBSTITUTE(Реестр!E1099, " ", ", ")</f>
        <v>про, визначення, державних, інтересів</v>
      </c>
      <c r="B1088" s="10" t="str">
        <f>SUBSTITUTE(Таблица2[[#This Row],[Столбец1]], "про, ", " ")</f>
        <v xml:space="preserve"> визначення, державних, інтересів</v>
      </c>
      <c r="C1088" s="3" t="str">
        <f t="shared" si="53"/>
        <v xml:space="preserve"> визначення, державних, інтересів</v>
      </c>
      <c r="D1088" s="3" t="str">
        <f t="shared" si="54"/>
        <v xml:space="preserve"> визначення, державних, інтересів</v>
      </c>
      <c r="E1088" s="10" t="str">
        <f t="shared" si="55"/>
        <v xml:space="preserve"> визначення, державних, інтересів</v>
      </c>
      <c r="F1088" s="10" t="str">
        <f>SUBSTITUTE(Таблица2[[#This Row],[Столбец5]], "до, ", "")</f>
        <v xml:space="preserve"> визначення, державних, інтересів</v>
      </c>
      <c r="G1088" s="10" t="str">
        <f>SUBSTITUTE(Таблица2[[#This Row],[Столбец7]], "рік, ", "")</f>
        <v xml:space="preserve"> визначення, державних, інтересів</v>
      </c>
      <c r="H1088" s="11" t="str">
        <f>SUBSTITUTE(Таблица2[[#This Row],[Ключові слова]], "за, ", "")</f>
        <v xml:space="preserve"> визначення, державних, інтересів</v>
      </c>
      <c r="I1088" s="11" t="str">
        <f>SUBSTITUTE(Таблица2[[#This Row],[Столбец9]], "від, ", "")</f>
        <v xml:space="preserve"> визначення, державних, інтересів</v>
      </c>
    </row>
    <row r="1089" spans="1:9" x14ac:dyDescent="0.25">
      <c r="A1089" s="9" t="str">
        <f>SUBSTITUTE(Реестр!E1100, " ", ", ")</f>
        <v>про, інвестпроекти</v>
      </c>
      <c r="B1089" s="10" t="str">
        <f>SUBSTITUTE(Таблица2[[#This Row],[Столбец1]], "про, ", " ")</f>
        <v xml:space="preserve"> інвестпроекти</v>
      </c>
      <c r="C1089" s="3" t="str">
        <f t="shared" si="53"/>
        <v xml:space="preserve"> інвестпроекти</v>
      </c>
      <c r="D1089" s="3" t="str">
        <f t="shared" si="54"/>
        <v xml:space="preserve"> інвестпроекти</v>
      </c>
      <c r="E1089" s="10" t="str">
        <f t="shared" si="55"/>
        <v xml:space="preserve"> інвестпроекти</v>
      </c>
      <c r="F1089" s="10" t="str">
        <f>SUBSTITUTE(Таблица2[[#This Row],[Столбец5]], "до, ", "")</f>
        <v xml:space="preserve"> інвестпроекти</v>
      </c>
      <c r="G1089" s="10" t="str">
        <f>SUBSTITUTE(Таблица2[[#This Row],[Столбец7]], "рік, ", "")</f>
        <v xml:space="preserve"> інвестпроекти</v>
      </c>
      <c r="H1089" s="11" t="str">
        <f>SUBSTITUTE(Таблица2[[#This Row],[Ключові слова]], "за, ", "")</f>
        <v xml:space="preserve"> інвестпроекти</v>
      </c>
      <c r="I1089" s="11" t="str">
        <f>SUBSTITUTE(Таблица2[[#This Row],[Столбец9]], "від, ", "")</f>
        <v xml:space="preserve"> інвестпроекти</v>
      </c>
    </row>
    <row r="1090" spans="1:9" x14ac:dyDescent="0.25">
      <c r="A1090" s="9" t="str">
        <f>SUBSTITUTE(Реестр!E1101, " ", ", ")</f>
        <v>про, інвестпроекти</v>
      </c>
      <c r="B1090" s="10" t="str">
        <f>SUBSTITUTE(Таблица2[[#This Row],[Столбец1]], "про, ", " ")</f>
        <v xml:space="preserve"> інвестпроекти</v>
      </c>
      <c r="C1090" s="3" t="str">
        <f t="shared" si="53"/>
        <v xml:space="preserve"> інвестпроекти</v>
      </c>
      <c r="D1090" s="3" t="str">
        <f t="shared" si="54"/>
        <v xml:space="preserve"> інвестпроекти</v>
      </c>
      <c r="E1090" s="10" t="str">
        <f t="shared" si="55"/>
        <v xml:space="preserve"> інвестпроекти</v>
      </c>
      <c r="F1090" s="10" t="str">
        <f>SUBSTITUTE(Таблица2[[#This Row],[Столбец5]], "до, ", "")</f>
        <v xml:space="preserve"> інвестпроекти</v>
      </c>
      <c r="G1090" s="10" t="str">
        <f>SUBSTITUTE(Таблица2[[#This Row],[Столбец7]], "рік, ", "")</f>
        <v xml:space="preserve"> інвестпроекти</v>
      </c>
      <c r="H1090" s="11" t="str">
        <f>SUBSTITUTE(Таблица2[[#This Row],[Ключові слова]], "за, ", "")</f>
        <v xml:space="preserve"> інвестпроекти</v>
      </c>
      <c r="I1090" s="11" t="str">
        <f>SUBSTITUTE(Таблица2[[#This Row],[Столбец9]], "від, ", "")</f>
        <v xml:space="preserve"> інвестпроекти</v>
      </c>
    </row>
    <row r="1091" spans="1:9" ht="60" x14ac:dyDescent="0.25">
      <c r="A1091" s="9" t="str">
        <f>SUBSTITUTE(Реестр!E1102, " ", ", ")</f>
        <v>про, кількість, новостворенних, , фермерських, господарств</v>
      </c>
      <c r="B1091" s="10" t="str">
        <f>SUBSTITUTE(Таблица2[[#This Row],[Столбец1]], "про, ", " ")</f>
        <v xml:space="preserve"> кількість, новостворенних, , фермерських, господарств</v>
      </c>
      <c r="C1091" s="3" t="str">
        <f t="shared" si="53"/>
        <v xml:space="preserve"> кількість, новостворенних, , фермерських, господарств</v>
      </c>
      <c r="D1091" s="3" t="str">
        <f t="shared" si="54"/>
        <v xml:space="preserve"> кількість, новостворенних, , фермерських, господарств</v>
      </c>
      <c r="E1091" s="10" t="str">
        <f t="shared" si="55"/>
        <v xml:space="preserve"> кількість, новостворенних, , фермерських, господарств</v>
      </c>
      <c r="F1091" s="10" t="str">
        <f>SUBSTITUTE(Таблица2[[#This Row],[Столбец5]], "до, ", "")</f>
        <v xml:space="preserve"> кількість, новостворенних, , фермерських, господарств</v>
      </c>
      <c r="G1091" s="10" t="str">
        <f>SUBSTITUTE(Таблица2[[#This Row],[Столбец7]], "рік, ", "")</f>
        <v xml:space="preserve"> кількість, новостворенних, , фермерських, господарств</v>
      </c>
      <c r="H1091" s="11" t="str">
        <f>SUBSTITUTE(Таблица2[[#This Row],[Ключові слова]], "за, ", "")</f>
        <v xml:space="preserve"> кількість, новостворенних, , фермерських, господарств</v>
      </c>
      <c r="I1091" s="11" t="str">
        <f>SUBSTITUTE(Таблица2[[#This Row],[Столбец9]], "від, ", "")</f>
        <v xml:space="preserve"> кількість, новостворенних, , фермерських, господарств</v>
      </c>
    </row>
    <row r="1092" spans="1:9" ht="30" x14ac:dyDescent="0.25">
      <c r="A1092" s="9" t="str">
        <f>SUBSTITUTE(Реестр!E1103, " ", ", ")</f>
        <v>довідка, наукових, розробок</v>
      </c>
      <c r="B1092" s="10" t="str">
        <f>SUBSTITUTE(Таблица2[[#This Row],[Столбец1]], "про, ", " ")</f>
        <v>довідка, наукових, розробок</v>
      </c>
      <c r="C1092" s="3" t="str">
        <f t="shared" si="53"/>
        <v>довідка, наукових, розробок</v>
      </c>
      <c r="D1092" s="3" t="str">
        <f t="shared" si="54"/>
        <v>довідка, наукових, розробок</v>
      </c>
      <c r="E1092" s="10" t="str">
        <f t="shared" si="55"/>
        <v>довідка, наукових, розробок</v>
      </c>
      <c r="F1092" s="10" t="str">
        <f>SUBSTITUTE(Таблица2[[#This Row],[Столбец5]], "до, ", "")</f>
        <v>довідка, наукових, розробок</v>
      </c>
      <c r="G1092" s="10" t="str">
        <f>SUBSTITUTE(Таблица2[[#This Row],[Столбец7]], "рік, ", "")</f>
        <v>довідка, наукових, розробок</v>
      </c>
      <c r="H1092" s="11" t="str">
        <f>SUBSTITUTE(Таблица2[[#This Row],[Ключові слова]], "за, ", "")</f>
        <v>довідка, наукових, розробок</v>
      </c>
      <c r="I1092" s="11" t="str">
        <f>SUBSTITUTE(Таблица2[[#This Row],[Столбец9]], "від, ", "")</f>
        <v>довідка, наукових, розробок</v>
      </c>
    </row>
    <row r="1093" spans="1:9" ht="30" x14ac:dyDescent="0.25">
      <c r="A1093" s="9" t="str">
        <f>SUBSTITUTE(Реестр!E1104, " ", ", ")</f>
        <v>про, розгляд, звернення</v>
      </c>
      <c r="B1093" s="10" t="str">
        <f>SUBSTITUTE(Таблица2[[#This Row],[Столбец1]], "про, ", " ")</f>
        <v xml:space="preserve"> розгляд, звернення</v>
      </c>
      <c r="C1093" s="3" t="str">
        <f t="shared" si="53"/>
        <v xml:space="preserve"> розгляд, звернення</v>
      </c>
      <c r="D1093" s="3" t="str">
        <f t="shared" si="54"/>
        <v xml:space="preserve"> розгляд, звернення</v>
      </c>
      <c r="E1093" s="10" t="str">
        <f t="shared" si="55"/>
        <v xml:space="preserve"> розгляд, звернення</v>
      </c>
      <c r="F1093" s="10" t="str">
        <f>SUBSTITUTE(Таблица2[[#This Row],[Столбец5]], "до, ", "")</f>
        <v xml:space="preserve"> розгляд, звернення</v>
      </c>
      <c r="G1093" s="10" t="str">
        <f>SUBSTITUTE(Таблица2[[#This Row],[Столбец7]], "рік, ", "")</f>
        <v xml:space="preserve"> розгляд, звернення</v>
      </c>
      <c r="H1093" s="11" t="str">
        <f>SUBSTITUTE(Таблица2[[#This Row],[Ключові слова]], "за, ", "")</f>
        <v xml:space="preserve"> розгляд, звернення</v>
      </c>
      <c r="I1093" s="11" t="str">
        <f>SUBSTITUTE(Таблица2[[#This Row],[Столбец9]], "від, ", "")</f>
        <v xml:space="preserve"> розгляд, звернення</v>
      </c>
    </row>
    <row r="1094" spans="1:9" ht="30" x14ac:dyDescent="0.25">
      <c r="A1094" s="9" t="str">
        <f>SUBSTITUTE(Реестр!E1105, " ", ", ")</f>
        <v>про, придбання, техніки</v>
      </c>
      <c r="B1094" s="10" t="str">
        <f>SUBSTITUTE(Таблица2[[#This Row],[Столбец1]], "про, ", " ")</f>
        <v xml:space="preserve"> придбання, техніки</v>
      </c>
      <c r="C1094" s="3" t="str">
        <f t="shared" si="53"/>
        <v xml:space="preserve"> придбання, техніки</v>
      </c>
      <c r="D1094" s="3" t="str">
        <f t="shared" si="54"/>
        <v xml:space="preserve"> придбання, техніки</v>
      </c>
      <c r="E1094" s="10" t="str">
        <f t="shared" si="55"/>
        <v xml:space="preserve"> придбання, техніки</v>
      </c>
      <c r="F1094" s="10" t="str">
        <f>SUBSTITUTE(Таблица2[[#This Row],[Столбец5]], "до, ", "")</f>
        <v xml:space="preserve"> придбання, техніки</v>
      </c>
      <c r="G1094" s="10" t="str">
        <f>SUBSTITUTE(Таблица2[[#This Row],[Столбец7]], "рік, ", "")</f>
        <v xml:space="preserve"> придбання, техніки</v>
      </c>
      <c r="H1094" s="11" t="str">
        <f>SUBSTITUTE(Таблица2[[#This Row],[Ключові слова]], "за, ", "")</f>
        <v xml:space="preserve"> придбання, техніки</v>
      </c>
      <c r="I1094" s="11" t="str">
        <f>SUBSTITUTE(Таблица2[[#This Row],[Столбец9]], "від, ", "")</f>
        <v xml:space="preserve"> придбання, техніки</v>
      </c>
    </row>
    <row r="1095" spans="1:9" ht="30" x14ac:dyDescent="0.25">
      <c r="A1095" s="9" t="str">
        <f>SUBSTITUTE(Реестр!E1106, " ", ", ")</f>
        <v>про, перерахування, коштів</v>
      </c>
      <c r="B1095" s="10" t="str">
        <f>SUBSTITUTE(Таблица2[[#This Row],[Столбец1]], "про, ", " ")</f>
        <v xml:space="preserve"> перерахування, коштів</v>
      </c>
      <c r="C1095" s="3" t="str">
        <f t="shared" si="53"/>
        <v xml:space="preserve"> перерахування, коштів</v>
      </c>
      <c r="D1095" s="3" t="str">
        <f t="shared" si="54"/>
        <v xml:space="preserve"> перерахування, коштів</v>
      </c>
      <c r="E1095" s="10" t="str">
        <f t="shared" si="55"/>
        <v xml:space="preserve"> перерахування, коштів</v>
      </c>
      <c r="F1095" s="10" t="str">
        <f>SUBSTITUTE(Таблица2[[#This Row],[Столбец5]], "до, ", "")</f>
        <v xml:space="preserve"> перерахування, коштів</v>
      </c>
      <c r="G1095" s="10" t="str">
        <f>SUBSTITUTE(Таблица2[[#This Row],[Столбец7]], "рік, ", "")</f>
        <v xml:space="preserve"> перерахування, коштів</v>
      </c>
      <c r="H1095" s="11" t="str">
        <f>SUBSTITUTE(Таблица2[[#This Row],[Ключові слова]], "за, ", "")</f>
        <v xml:space="preserve"> перерахування, коштів</v>
      </c>
      <c r="I1095" s="11" t="str">
        <f>SUBSTITUTE(Таблица2[[#This Row],[Столбец9]], "від, ", "")</f>
        <v xml:space="preserve"> перерахування, коштів</v>
      </c>
    </row>
    <row r="1096" spans="1:9" ht="30" x14ac:dyDescent="0.25">
      <c r="A1096" s="9" t="str">
        <f>SUBSTITUTE(Реестр!E1107, " ", ", ")</f>
        <v>Про, резонансні, події</v>
      </c>
      <c r="B1096" s="10" t="str">
        <f>SUBSTITUTE(Таблица2[[#This Row],[Столбец1]], "про, ", " ")</f>
        <v>Про, резонансні, події</v>
      </c>
      <c r="C1096" s="3" t="str">
        <f t="shared" si="53"/>
        <v>Про, резонансні, події</v>
      </c>
      <c r="D1096" s="3" t="str">
        <f t="shared" si="54"/>
        <v>Про, резонансні, події</v>
      </c>
      <c r="E1096" s="10" t="str">
        <f t="shared" si="55"/>
        <v>Про, резонансні, події</v>
      </c>
      <c r="F1096" s="10" t="str">
        <f>SUBSTITUTE(Таблица2[[#This Row],[Столбец5]], "до, ", "")</f>
        <v>Про, резонансні, події</v>
      </c>
      <c r="G1096" s="10" t="str">
        <f>SUBSTITUTE(Таблица2[[#This Row],[Столбец7]], "рік, ", "")</f>
        <v>Про, резонансні, події</v>
      </c>
      <c r="H1096" s="11" t="str">
        <f>SUBSTITUTE(Таблица2[[#This Row],[Ключові слова]], "за, ", "")</f>
        <v>Про, резонансні, події</v>
      </c>
      <c r="I1096" s="11" t="str">
        <f>SUBSTITUTE(Таблица2[[#This Row],[Столбец9]], "від, ", "")</f>
        <v>Про, резонансні, події</v>
      </c>
    </row>
    <row r="1097" spans="1:9" ht="30" x14ac:dyDescent="0.25">
      <c r="A1097" s="9" t="str">
        <f>SUBSTITUTE(Реестр!E1108, " ", ", ")</f>
        <v>про, надання, інформації</v>
      </c>
      <c r="B1097" s="10" t="str">
        <f>SUBSTITUTE(Таблица2[[#This Row],[Столбец1]], "про, ", " ")</f>
        <v xml:space="preserve"> надання, інформації</v>
      </c>
      <c r="C1097" s="3" t="str">
        <f t="shared" si="53"/>
        <v xml:space="preserve"> надання, інформації</v>
      </c>
      <c r="D1097" s="3" t="str">
        <f t="shared" si="54"/>
        <v xml:space="preserve"> надання, інформації</v>
      </c>
      <c r="E1097" s="10" t="str">
        <f t="shared" si="55"/>
        <v xml:space="preserve"> надання, інформації</v>
      </c>
      <c r="F1097" s="10" t="str">
        <f>SUBSTITUTE(Таблица2[[#This Row],[Столбец5]], "до, ", "")</f>
        <v xml:space="preserve"> надання, інформації</v>
      </c>
      <c r="G1097" s="10" t="str">
        <f>SUBSTITUTE(Таблица2[[#This Row],[Столбец7]], "рік, ", "")</f>
        <v xml:space="preserve"> надання, інформації</v>
      </c>
      <c r="H1097" s="11" t="str">
        <f>SUBSTITUTE(Таблица2[[#This Row],[Ключові слова]], "за, ", "")</f>
        <v xml:space="preserve"> надання, інформації</v>
      </c>
      <c r="I1097" s="11" t="str">
        <f>SUBSTITUTE(Таблица2[[#This Row],[Столбец9]], "від, ", "")</f>
        <v xml:space="preserve"> надання, інформації</v>
      </c>
    </row>
    <row r="1098" spans="1:9" ht="30" x14ac:dyDescent="0.25">
      <c r="A1098" s="9" t="str">
        <f>SUBSTITUTE(Реестр!E1109, " ", ", ")</f>
        <v>про, надання, інформації</v>
      </c>
      <c r="B1098" s="10" t="str">
        <f>SUBSTITUTE(Таблица2[[#This Row],[Столбец1]], "про, ", " ")</f>
        <v xml:space="preserve"> надання, інформації</v>
      </c>
      <c r="C1098" s="3" t="str">
        <f t="shared" si="53"/>
        <v xml:space="preserve"> надання, інформації</v>
      </c>
      <c r="D1098" s="3" t="str">
        <f t="shared" si="54"/>
        <v xml:space="preserve"> надання, інформації</v>
      </c>
      <c r="E1098" s="10" t="str">
        <f t="shared" si="55"/>
        <v xml:space="preserve"> надання, інформації</v>
      </c>
      <c r="F1098" s="10" t="str">
        <f>SUBSTITUTE(Таблица2[[#This Row],[Столбец5]], "до, ", "")</f>
        <v xml:space="preserve"> надання, інформації</v>
      </c>
      <c r="G1098" s="10" t="str">
        <f>SUBSTITUTE(Таблица2[[#This Row],[Столбец7]], "рік, ", "")</f>
        <v xml:space="preserve"> надання, інформації</v>
      </c>
      <c r="H1098" s="11" t="str">
        <f>SUBSTITUTE(Таблица2[[#This Row],[Ключові слова]], "за, ", "")</f>
        <v xml:space="preserve"> надання, інформації</v>
      </c>
      <c r="I1098" s="11" t="str">
        <f>SUBSTITUTE(Таблица2[[#This Row],[Столбец9]], "від, ", "")</f>
        <v xml:space="preserve"> надання, інформації</v>
      </c>
    </row>
    <row r="1099" spans="1:9" ht="30" x14ac:dyDescent="0.25">
      <c r="A1099" s="9" t="str">
        <f>SUBSTITUTE(Реестр!E1110, " ", ", ")</f>
        <v>про, надання, інформації</v>
      </c>
      <c r="B1099" s="10" t="str">
        <f>SUBSTITUTE(Таблица2[[#This Row],[Столбец1]], "про, ", " ")</f>
        <v xml:space="preserve"> надання, інформації</v>
      </c>
      <c r="C1099" s="3" t="str">
        <f t="shared" si="53"/>
        <v xml:space="preserve"> надання, інформації</v>
      </c>
      <c r="D1099" s="3" t="str">
        <f t="shared" si="54"/>
        <v xml:space="preserve"> надання, інформації</v>
      </c>
      <c r="E1099" s="10" t="str">
        <f t="shared" si="55"/>
        <v xml:space="preserve"> надання, інформації</v>
      </c>
      <c r="F1099" s="10" t="str">
        <f>SUBSTITUTE(Таблица2[[#This Row],[Столбец5]], "до, ", "")</f>
        <v xml:space="preserve"> надання, інформації</v>
      </c>
      <c r="G1099" s="10" t="str">
        <f>SUBSTITUTE(Таблица2[[#This Row],[Столбец7]], "рік, ", "")</f>
        <v xml:space="preserve"> надання, інформації</v>
      </c>
      <c r="H1099" s="11" t="str">
        <f>SUBSTITUTE(Таблица2[[#This Row],[Ключові слова]], "за, ", "")</f>
        <v xml:space="preserve"> надання, інформації</v>
      </c>
      <c r="I1099" s="11" t="str">
        <f>SUBSTITUTE(Таблица2[[#This Row],[Столбец9]], "від, ", "")</f>
        <v xml:space="preserve"> надання, інформації</v>
      </c>
    </row>
    <row r="1100" spans="1:9" ht="60" x14ac:dyDescent="0.25">
      <c r="A1100" s="9" t="str">
        <f>SUBSTITUTE(Реестр!E1111, " ", ", ")</f>
        <v>про, виконання, плану, заходів, з, реалізації, Стратегії, подолання, бідності</v>
      </c>
      <c r="B1100" s="10" t="str">
        <f>SUBSTITUTE(Таблица2[[#This Row],[Столбец1]], "про, ", " ")</f>
        <v xml:space="preserve"> виконання, плану, заходів, з, реалізації, Стратегії, подолання, бідності</v>
      </c>
      <c r="C1100" s="3" t="str">
        <f t="shared" si="53"/>
        <v xml:space="preserve"> виконання, плану, заходів, з, реалізації, Стратегії, подолання, бідності</v>
      </c>
      <c r="D1100" s="3" t="str">
        <f t="shared" si="54"/>
        <v xml:space="preserve"> виконання, плану, заходів, з, реалізації, Стратегії, подолання, бідності</v>
      </c>
      <c r="E1100" s="10" t="str">
        <f t="shared" si="55"/>
        <v xml:space="preserve"> виконання, плану, заходів, з, реалізації, Стратегії, подолання, бідності</v>
      </c>
      <c r="F1100" s="10" t="str">
        <f>SUBSTITUTE(Таблица2[[#This Row],[Столбец5]], "до, ", "")</f>
        <v xml:space="preserve"> виконання, плану, заходів, з, реалізації, Стратегії, подолання, бідності</v>
      </c>
      <c r="G1100" s="10" t="str">
        <f>SUBSTITUTE(Таблица2[[#This Row],[Столбец7]], "рік, ", "")</f>
        <v xml:space="preserve"> виконання, плану, заходів, з, реалізації, Стратегії, подолання, бідності</v>
      </c>
      <c r="H1100" s="11" t="str">
        <f>SUBSTITUTE(Таблица2[[#This Row],[Ключові слова]], "за, ", "")</f>
        <v xml:space="preserve"> виконання, плану, заходів, з, реалізації, Стратегії, подолання, бідності</v>
      </c>
      <c r="I1100" s="11" t="str">
        <f>SUBSTITUTE(Таблица2[[#This Row],[Столбец9]], "від, ", "")</f>
        <v xml:space="preserve"> виконання, плану, заходів, з, реалізації, Стратегії, подолання, бідності</v>
      </c>
    </row>
    <row r="1101" spans="1:9" ht="45" x14ac:dyDescent="0.25">
      <c r="A1101" s="9" t="str">
        <f>SUBSTITUTE(Реестр!E1112, " ", ", ")</f>
        <v>моніторинг, виконання, , Програми</v>
      </c>
      <c r="B1101" s="10" t="str">
        <f>SUBSTITUTE(Таблица2[[#This Row],[Столбец1]], "про, ", " ")</f>
        <v>моніторинг, виконання, , Програми</v>
      </c>
      <c r="C1101" s="3" t="str">
        <f t="shared" si="53"/>
        <v>моніторинг, виконання, , Програми</v>
      </c>
      <c r="D1101" s="3" t="str">
        <f t="shared" si="54"/>
        <v>моніторинг, виконання, , Програми</v>
      </c>
      <c r="E1101" s="10" t="str">
        <f t="shared" si="55"/>
        <v>моніторинг, виконання, , Програми</v>
      </c>
      <c r="F1101" s="10" t="str">
        <f>SUBSTITUTE(Таблица2[[#This Row],[Столбец5]], "до, ", "")</f>
        <v>моніторинг, виконання, , Програми</v>
      </c>
      <c r="G1101" s="10" t="str">
        <f>SUBSTITUTE(Таблица2[[#This Row],[Столбец7]], "рік, ", "")</f>
        <v>моніторинг, виконання, , Програми</v>
      </c>
      <c r="H1101" s="11" t="str">
        <f>SUBSTITUTE(Таблица2[[#This Row],[Ключові слова]], "за, ", "")</f>
        <v>моніторинг, виконання, , Програми</v>
      </c>
      <c r="I1101" s="11" t="str">
        <f>SUBSTITUTE(Таблица2[[#This Row],[Столбец9]], "від, ", "")</f>
        <v>моніторинг, виконання, , Програми</v>
      </c>
    </row>
    <row r="1102" spans="1:9" ht="60" x14ac:dyDescent="0.25">
      <c r="A1102" s="9" t="str">
        <f>SUBSTITUTE(Реестр!E1113, " ", ", ")</f>
        <v>про, оцінку, ресурсного, наповнення, регіональних, ринків</v>
      </c>
      <c r="B1102" s="10" t="str">
        <f>SUBSTITUTE(Таблица2[[#This Row],[Столбец1]], "про, ", " ")</f>
        <v xml:space="preserve"> оцінку, ресурсного, наповнення, регіональних, ринків</v>
      </c>
      <c r="C1102" s="3" t="str">
        <f t="shared" si="53"/>
        <v xml:space="preserve"> оцінку, ресурсного, наповнення, регіональних, ринків</v>
      </c>
      <c r="D1102" s="3" t="str">
        <f t="shared" si="54"/>
        <v xml:space="preserve"> оцінку, ресурсного, наповнення, регіональних, ринків</v>
      </c>
      <c r="E1102" s="10" t="str">
        <f t="shared" si="55"/>
        <v xml:space="preserve"> оцінку, ресурсного, наповнення, регіональних, ринків</v>
      </c>
      <c r="F1102" s="10" t="str">
        <f>SUBSTITUTE(Таблица2[[#This Row],[Столбец5]], "до, ", "")</f>
        <v xml:space="preserve"> оцінку, ресурсного, наповнення, регіональних, ринків</v>
      </c>
      <c r="G1102" s="10" t="str">
        <f>SUBSTITUTE(Таблица2[[#This Row],[Столбец7]], "рік, ", "")</f>
        <v xml:space="preserve"> оцінку, ресурсного, наповнення, регіональних, ринків</v>
      </c>
      <c r="H1102" s="11" t="str">
        <f>SUBSTITUTE(Таблица2[[#This Row],[Ключові слова]], "за, ", "")</f>
        <v xml:space="preserve"> оцінку, ресурсного, наповнення, регіональних, ринків</v>
      </c>
      <c r="I1102" s="11" t="str">
        <f>SUBSTITUTE(Таблица2[[#This Row],[Столбец9]], "від, ", "")</f>
        <v xml:space="preserve"> оцінку, ресурсного, наповнення, регіональних, ринків</v>
      </c>
    </row>
    <row r="1103" spans="1:9" ht="45" x14ac:dyDescent="0.25">
      <c r="A1103" s="9" t="str">
        <f>SUBSTITUTE(Реестр!E1114, " ", ", ")</f>
        <v>про, рівень, закупівельних, цін, на, молоко</v>
      </c>
      <c r="B1103" s="10" t="str">
        <f>SUBSTITUTE(Таблица2[[#This Row],[Столбец1]], "про, ", " ")</f>
        <v xml:space="preserve"> рівень, закупівельних, цін, на, молоко</v>
      </c>
      <c r="C1103" s="3" t="str">
        <f t="shared" si="53"/>
        <v xml:space="preserve"> рівень, закупівельних, цін, на, молоко</v>
      </c>
      <c r="D1103" s="3" t="str">
        <f t="shared" si="54"/>
        <v xml:space="preserve"> рівень, закупівельних, цін, на, молоко</v>
      </c>
      <c r="E1103" s="10" t="str">
        <f t="shared" si="55"/>
        <v xml:space="preserve"> рівень, закупівельних, цін, на, молоко</v>
      </c>
      <c r="F1103" s="10" t="str">
        <f>SUBSTITUTE(Таблица2[[#This Row],[Столбец5]], "до, ", "")</f>
        <v xml:space="preserve"> рівень, закупівельних, цін, на, молоко</v>
      </c>
      <c r="G1103" s="10" t="str">
        <f>SUBSTITUTE(Таблица2[[#This Row],[Столбец7]], "рік, ", "")</f>
        <v xml:space="preserve"> рівень, закупівельних, цін, на, молоко</v>
      </c>
      <c r="H1103" s="11" t="str">
        <f>SUBSTITUTE(Таблица2[[#This Row],[Ключові слова]], "за, ", "")</f>
        <v xml:space="preserve"> рівень, закупівельних, цін, на, молоко</v>
      </c>
      <c r="I1103" s="11" t="str">
        <f>SUBSTITUTE(Таблица2[[#This Row],[Столбец9]], "від, ", "")</f>
        <v xml:space="preserve"> рівень, закупівельних, цін, на, молоко</v>
      </c>
    </row>
    <row r="1104" spans="1:9" ht="30" x14ac:dyDescent="0.25">
      <c r="A1104" s="9" t="str">
        <f>SUBSTITUTE(Реестр!E1115, " ", ", ")</f>
        <v>про, чисельність, працівників</v>
      </c>
      <c r="B1104" s="10" t="str">
        <f>SUBSTITUTE(Таблица2[[#This Row],[Столбец1]], "про, ", " ")</f>
        <v xml:space="preserve"> чисельність, працівників</v>
      </c>
      <c r="C1104" s="3" t="str">
        <f t="shared" si="53"/>
        <v xml:space="preserve"> чисельність, працівників</v>
      </c>
      <c r="D1104" s="3" t="str">
        <f t="shared" si="54"/>
        <v xml:space="preserve"> чисельність, працівників</v>
      </c>
      <c r="E1104" s="10" t="str">
        <f t="shared" si="55"/>
        <v xml:space="preserve"> чисельність, працівників</v>
      </c>
      <c r="F1104" s="10" t="str">
        <f>SUBSTITUTE(Таблица2[[#This Row],[Столбец5]], "до, ", "")</f>
        <v xml:space="preserve"> чисельність, працівників</v>
      </c>
      <c r="G1104" s="10" t="str">
        <f>SUBSTITUTE(Таблица2[[#This Row],[Столбец7]], "рік, ", "")</f>
        <v xml:space="preserve"> чисельність, працівників</v>
      </c>
      <c r="H1104" s="11" t="str">
        <f>SUBSTITUTE(Таблица2[[#This Row],[Ключові слова]], "за, ", "")</f>
        <v xml:space="preserve"> чисельність, працівників</v>
      </c>
      <c r="I1104" s="11" t="str">
        <f>SUBSTITUTE(Таблица2[[#This Row],[Столбец9]], "від, ", "")</f>
        <v xml:space="preserve"> чисельність, працівників</v>
      </c>
    </row>
    <row r="1105" spans="1:9" ht="60" x14ac:dyDescent="0.25">
      <c r="A1105" s="9" t="str">
        <f>SUBSTITUTE(Реестр!E1116, " ", ", ")</f>
        <v>на, виконання, розпорядження, №212-ОД, від, 20.04.2019</v>
      </c>
      <c r="B1105" s="10" t="str">
        <f>SUBSTITUTE(Таблица2[[#This Row],[Столбец1]], "про, ", " ")</f>
        <v>на, виконання, розпорядження, №212-ОД, від, 20.04.2019</v>
      </c>
      <c r="C1105" s="3" t="str">
        <f t="shared" si="53"/>
        <v>на, виконання, розпорядження, №212-ОД, від, 20.04.2019</v>
      </c>
      <c r="D1105" s="3" t="str">
        <f t="shared" si="54"/>
        <v>на, виконання, розпорядження, №212-ОД, від, 20.04.2019</v>
      </c>
      <c r="E1105" s="10" t="str">
        <f t="shared" si="55"/>
        <v>на, виконання, розпорядження, №212-ОД, від, 20.04.2019</v>
      </c>
      <c r="F1105" s="10" t="str">
        <f>SUBSTITUTE(Таблица2[[#This Row],[Столбец5]], "до, ", "")</f>
        <v>на, виконання, розпорядження, №212-ОД, від, 20.04.2019</v>
      </c>
      <c r="G1105" s="10" t="str">
        <f>SUBSTITUTE(Таблица2[[#This Row],[Столбец7]], "рік, ", "")</f>
        <v>на, виконання, розпорядження, №212-ОД, від, 20.04.2019</v>
      </c>
      <c r="H1105" s="11" t="str">
        <f>SUBSTITUTE(Таблица2[[#This Row],[Ключові слова]], "за, ", "")</f>
        <v>на, виконання, розпорядження, №212-ОД, від, 20.04.2019</v>
      </c>
      <c r="I1105" s="11" t="str">
        <f>SUBSTITUTE(Таблица2[[#This Row],[Столбец9]], "від, ", "")</f>
        <v>на, виконання, розпорядження, №212-ОД, 20.04.2019</v>
      </c>
    </row>
    <row r="1106" spans="1:9" ht="30" x14ac:dyDescent="0.25">
      <c r="A1106" s="9" t="str">
        <f>SUBSTITUTE(Реестр!E1117, " ", ", ")</f>
        <v>про, наявність, техніки</v>
      </c>
      <c r="B1106" s="10" t="str">
        <f>SUBSTITUTE(Таблица2[[#This Row],[Столбец1]], "про, ", " ")</f>
        <v xml:space="preserve"> наявність, техніки</v>
      </c>
      <c r="C1106" s="3" t="str">
        <f t="shared" si="53"/>
        <v xml:space="preserve"> наявність, техніки</v>
      </c>
      <c r="D1106" s="3" t="str">
        <f t="shared" si="54"/>
        <v xml:space="preserve"> наявність, техніки</v>
      </c>
      <c r="E1106" s="10" t="str">
        <f t="shared" si="55"/>
        <v xml:space="preserve"> наявність, техніки</v>
      </c>
      <c r="F1106" s="10" t="str">
        <f>SUBSTITUTE(Таблица2[[#This Row],[Столбец5]], "до, ", "")</f>
        <v xml:space="preserve"> наявність, техніки</v>
      </c>
      <c r="G1106" s="10" t="str">
        <f>SUBSTITUTE(Таблица2[[#This Row],[Столбец7]], "рік, ", "")</f>
        <v xml:space="preserve"> наявність, техніки</v>
      </c>
      <c r="H1106" s="11" t="str">
        <f>SUBSTITUTE(Таблица2[[#This Row],[Ключові слова]], "за, ", "")</f>
        <v xml:space="preserve"> наявність, техніки</v>
      </c>
      <c r="I1106" s="11" t="str">
        <f>SUBSTITUTE(Таблица2[[#This Row],[Столбец9]], "від, ", "")</f>
        <v xml:space="preserve"> наявність, техніки</v>
      </c>
    </row>
    <row r="1107" spans="1:9" ht="30" x14ac:dyDescent="0.25">
      <c r="A1107" s="9" t="str">
        <f>SUBSTITUTE(Реестр!E1118, " ", ", ")</f>
        <v>про, проведення, наради</v>
      </c>
      <c r="B1107" s="10" t="str">
        <f>SUBSTITUTE(Таблица2[[#This Row],[Столбец1]], "про, ", " ")</f>
        <v xml:space="preserve"> проведення, наради</v>
      </c>
      <c r="C1107" s="3" t="str">
        <f t="shared" si="53"/>
        <v xml:space="preserve"> проведення, наради</v>
      </c>
      <c r="D1107" s="3" t="str">
        <f t="shared" si="54"/>
        <v xml:space="preserve"> проведення, наради</v>
      </c>
      <c r="E1107" s="10" t="str">
        <f t="shared" si="55"/>
        <v xml:space="preserve"> проведення, наради</v>
      </c>
      <c r="F1107" s="10" t="str">
        <f>SUBSTITUTE(Таблица2[[#This Row],[Столбец5]], "до, ", "")</f>
        <v xml:space="preserve"> проведення, наради</v>
      </c>
      <c r="G1107" s="10" t="str">
        <f>SUBSTITUTE(Таблица2[[#This Row],[Столбец7]], "рік, ", "")</f>
        <v xml:space="preserve"> проведення, наради</v>
      </c>
      <c r="H1107" s="11" t="str">
        <f>SUBSTITUTE(Таблица2[[#This Row],[Ключові слова]], "за, ", "")</f>
        <v xml:space="preserve"> проведення, наради</v>
      </c>
      <c r="I1107" s="11" t="str">
        <f>SUBSTITUTE(Таблица2[[#This Row],[Столбец9]], "від, ", "")</f>
        <v xml:space="preserve"> проведення, наради</v>
      </c>
    </row>
    <row r="1108" spans="1:9" ht="30" x14ac:dyDescent="0.25">
      <c r="A1108" s="9" t="str">
        <f>SUBSTITUTE(Реестр!E1119, " ", ", ")</f>
        <v>про, проведення, наради</v>
      </c>
      <c r="B1108" s="10" t="str">
        <f>SUBSTITUTE(Таблица2[[#This Row],[Столбец1]], "про, ", " ")</f>
        <v xml:space="preserve"> проведення, наради</v>
      </c>
      <c r="C1108" s="3" t="str">
        <f t="shared" si="53"/>
        <v xml:space="preserve"> проведення, наради</v>
      </c>
      <c r="D1108" s="3" t="str">
        <f t="shared" si="54"/>
        <v xml:space="preserve"> проведення, наради</v>
      </c>
      <c r="E1108" s="10" t="str">
        <f t="shared" si="55"/>
        <v xml:space="preserve"> проведення, наради</v>
      </c>
      <c r="F1108" s="10" t="str">
        <f>SUBSTITUTE(Таблица2[[#This Row],[Столбец5]], "до, ", "")</f>
        <v xml:space="preserve"> проведення, наради</v>
      </c>
      <c r="G1108" s="10" t="str">
        <f>SUBSTITUTE(Таблица2[[#This Row],[Столбец7]], "рік, ", "")</f>
        <v xml:space="preserve"> проведення, наради</v>
      </c>
      <c r="H1108" s="11" t="str">
        <f>SUBSTITUTE(Таблица2[[#This Row],[Ключові слова]], "за, ", "")</f>
        <v xml:space="preserve"> проведення, наради</v>
      </c>
      <c r="I1108" s="11" t="str">
        <f>SUBSTITUTE(Таблица2[[#This Row],[Столбец9]], "від, ", "")</f>
        <v xml:space="preserve"> проведення, наради</v>
      </c>
    </row>
    <row r="1109" spans="1:9" ht="45" x14ac:dyDescent="0.25">
      <c r="A1109" s="9" t="str">
        <f>SUBSTITUTE(Реестр!E1120, " ", ", ")</f>
        <v>про, надання, розрахунку, прогнозу</v>
      </c>
      <c r="B1109" s="10" t="str">
        <f>SUBSTITUTE(Таблица2[[#This Row],[Столбец1]], "про, ", " ")</f>
        <v xml:space="preserve"> надання, розрахунку, прогнозу</v>
      </c>
      <c r="C1109" s="3" t="str">
        <f t="shared" si="53"/>
        <v xml:space="preserve"> надання, розрахунку, прогнозу</v>
      </c>
      <c r="D1109" s="3" t="str">
        <f t="shared" si="54"/>
        <v xml:space="preserve"> надання, розрахунку, прогнозу</v>
      </c>
      <c r="E1109" s="10" t="str">
        <f t="shared" si="55"/>
        <v xml:space="preserve"> надання, розрахунку, прогнозу</v>
      </c>
      <c r="F1109" s="10" t="str">
        <f>SUBSTITUTE(Таблица2[[#This Row],[Столбец5]], "до, ", "")</f>
        <v xml:space="preserve"> надання, розрахунку, прогнозу</v>
      </c>
      <c r="G1109" s="10" t="str">
        <f>SUBSTITUTE(Таблица2[[#This Row],[Столбец7]], "рік, ", "")</f>
        <v xml:space="preserve"> надання, розрахунку, прогнозу</v>
      </c>
      <c r="H1109" s="11" t="str">
        <f>SUBSTITUTE(Таблица2[[#This Row],[Ключові слова]], "за, ", "")</f>
        <v xml:space="preserve"> надання, розрахунку, прогнозу</v>
      </c>
      <c r="I1109" s="11" t="str">
        <f>SUBSTITUTE(Таблица2[[#This Row],[Столбец9]], "від, ", "")</f>
        <v xml:space="preserve"> надання, розрахунку, прогнозу</v>
      </c>
    </row>
    <row r="1110" spans="1:9" ht="30" x14ac:dyDescent="0.25">
      <c r="A1110" s="9" t="str">
        <f>SUBSTITUTE(Реестр!E1121, " ", ", ")</f>
        <v>про, проведення, наради</v>
      </c>
      <c r="B1110" s="10" t="str">
        <f>SUBSTITUTE(Таблица2[[#This Row],[Столбец1]], "про, ", " ")</f>
        <v xml:space="preserve"> проведення, наради</v>
      </c>
      <c r="C1110" s="3" t="str">
        <f t="shared" si="53"/>
        <v xml:space="preserve"> проведення, наради</v>
      </c>
      <c r="D1110" s="3" t="str">
        <f t="shared" si="54"/>
        <v xml:space="preserve"> проведення, наради</v>
      </c>
      <c r="E1110" s="10" t="str">
        <f t="shared" si="55"/>
        <v xml:space="preserve"> проведення, наради</v>
      </c>
      <c r="F1110" s="10" t="str">
        <f>SUBSTITUTE(Таблица2[[#This Row],[Столбец5]], "до, ", "")</f>
        <v xml:space="preserve"> проведення, наради</v>
      </c>
      <c r="G1110" s="10" t="str">
        <f>SUBSTITUTE(Таблица2[[#This Row],[Столбец7]], "рік, ", "")</f>
        <v xml:space="preserve"> проведення, наради</v>
      </c>
      <c r="H1110" s="11" t="str">
        <f>SUBSTITUTE(Таблица2[[#This Row],[Ключові слова]], "за, ", "")</f>
        <v xml:space="preserve"> проведення, наради</v>
      </c>
      <c r="I1110" s="11" t="str">
        <f>SUBSTITUTE(Таблица2[[#This Row],[Столбец9]], "від, ", "")</f>
        <v xml:space="preserve"> проведення, наради</v>
      </c>
    </row>
    <row r="1111" spans="1:9" ht="30" x14ac:dyDescent="0.25">
      <c r="A1111" s="9" t="str">
        <f>SUBSTITUTE(Реестр!E1122, " ", ", ")</f>
        <v>про, проведення, наради</v>
      </c>
      <c r="B1111" s="10" t="str">
        <f>SUBSTITUTE(Таблица2[[#This Row],[Столбец1]], "про, ", " ")</f>
        <v xml:space="preserve"> проведення, наради</v>
      </c>
      <c r="C1111" s="3" t="str">
        <f t="shared" si="53"/>
        <v xml:space="preserve"> проведення, наради</v>
      </c>
      <c r="D1111" s="3" t="str">
        <f t="shared" si="54"/>
        <v xml:space="preserve"> проведення, наради</v>
      </c>
      <c r="E1111" s="10" t="str">
        <f t="shared" si="55"/>
        <v xml:space="preserve"> проведення, наради</v>
      </c>
      <c r="F1111" s="10" t="str">
        <f>SUBSTITUTE(Таблица2[[#This Row],[Столбец5]], "до, ", "")</f>
        <v xml:space="preserve"> проведення, наради</v>
      </c>
      <c r="G1111" s="10" t="str">
        <f>SUBSTITUTE(Таблица2[[#This Row],[Столбец7]], "рік, ", "")</f>
        <v xml:space="preserve"> проведення, наради</v>
      </c>
      <c r="H1111" s="11" t="str">
        <f>SUBSTITUTE(Таблица2[[#This Row],[Ключові слова]], "за, ", "")</f>
        <v xml:space="preserve"> проведення, наради</v>
      </c>
      <c r="I1111" s="11" t="str">
        <f>SUBSTITUTE(Таблица2[[#This Row],[Столбец9]], "від, ", "")</f>
        <v xml:space="preserve"> проведення, наради</v>
      </c>
    </row>
    <row r="1112" spans="1:9" ht="30" x14ac:dyDescent="0.25">
      <c r="A1112" s="9" t="str">
        <f>SUBSTITUTE(Реестр!E1123, " ", ", ")</f>
        <v>про, проведення, наради</v>
      </c>
      <c r="B1112" s="10" t="str">
        <f>SUBSTITUTE(Таблица2[[#This Row],[Столбец1]], "про, ", " ")</f>
        <v xml:space="preserve"> проведення, наради</v>
      </c>
      <c r="C1112" s="3" t="str">
        <f t="shared" si="53"/>
        <v xml:space="preserve"> проведення, наради</v>
      </c>
      <c r="D1112" s="3" t="str">
        <f t="shared" si="54"/>
        <v xml:space="preserve"> проведення, наради</v>
      </c>
      <c r="E1112" s="10" t="str">
        <f t="shared" si="55"/>
        <v xml:space="preserve"> проведення, наради</v>
      </c>
      <c r="F1112" s="10" t="str">
        <f>SUBSTITUTE(Таблица2[[#This Row],[Столбец5]], "до, ", "")</f>
        <v xml:space="preserve"> проведення, наради</v>
      </c>
      <c r="G1112" s="10" t="str">
        <f>SUBSTITUTE(Таблица2[[#This Row],[Столбец7]], "рік, ", "")</f>
        <v xml:space="preserve"> проведення, наради</v>
      </c>
      <c r="H1112" s="11" t="str">
        <f>SUBSTITUTE(Таблица2[[#This Row],[Ключові слова]], "за, ", "")</f>
        <v xml:space="preserve"> проведення, наради</v>
      </c>
      <c r="I1112" s="11" t="str">
        <f>SUBSTITUTE(Таблица2[[#This Row],[Столбец9]], "від, ", "")</f>
        <v xml:space="preserve"> проведення, наради</v>
      </c>
    </row>
    <row r="1113" spans="1:9" ht="30" x14ac:dyDescent="0.25">
      <c r="A1113" s="9" t="str">
        <f>SUBSTITUTE(Реестр!E1124, " ", ", ")</f>
        <v>про, проведення, наради</v>
      </c>
      <c r="B1113" s="10" t="str">
        <f>SUBSTITUTE(Таблица2[[#This Row],[Столбец1]], "про, ", " ")</f>
        <v xml:space="preserve"> проведення, наради</v>
      </c>
      <c r="C1113" s="3" t="str">
        <f t="shared" si="53"/>
        <v xml:space="preserve"> проведення, наради</v>
      </c>
      <c r="D1113" s="3" t="str">
        <f t="shared" si="54"/>
        <v xml:space="preserve"> проведення, наради</v>
      </c>
      <c r="E1113" s="10" t="str">
        <f t="shared" si="55"/>
        <v xml:space="preserve"> проведення, наради</v>
      </c>
      <c r="F1113" s="10" t="str">
        <f>SUBSTITUTE(Таблица2[[#This Row],[Столбец5]], "до, ", "")</f>
        <v xml:space="preserve"> проведення, наради</v>
      </c>
      <c r="G1113" s="10" t="str">
        <f>SUBSTITUTE(Таблица2[[#This Row],[Столбец7]], "рік, ", "")</f>
        <v xml:space="preserve"> проведення, наради</v>
      </c>
      <c r="H1113" s="11" t="str">
        <f>SUBSTITUTE(Таблица2[[#This Row],[Ключові слова]], "за, ", "")</f>
        <v xml:space="preserve"> проведення, наради</v>
      </c>
      <c r="I1113" s="11" t="str">
        <f>SUBSTITUTE(Таблица2[[#This Row],[Столбец9]], "від, ", "")</f>
        <v xml:space="preserve"> проведення, наради</v>
      </c>
    </row>
    <row r="1114" spans="1:9" ht="30" x14ac:dyDescent="0.25">
      <c r="A1114" s="9" t="str">
        <f>SUBSTITUTE(Реестр!E1125, " ", ", ")</f>
        <v>про, дисциплінарні, впровадження</v>
      </c>
      <c r="B1114" s="10" t="str">
        <f>SUBSTITUTE(Таблица2[[#This Row],[Столбец1]], "про, ", " ")</f>
        <v xml:space="preserve"> дисциплінарні, впровадження</v>
      </c>
      <c r="C1114" s="3" t="str">
        <f t="shared" si="53"/>
        <v xml:space="preserve"> дисциплінарні, впровадження</v>
      </c>
      <c r="D1114" s="3" t="str">
        <f t="shared" si="54"/>
        <v xml:space="preserve"> дисциплінарні, впровадження</v>
      </c>
      <c r="E1114" s="10" t="str">
        <f t="shared" si="55"/>
        <v xml:space="preserve"> дисциплінарні, впровадження</v>
      </c>
      <c r="F1114" s="10" t="str">
        <f>SUBSTITUTE(Таблица2[[#This Row],[Столбец5]], "до, ", "")</f>
        <v xml:space="preserve"> дисциплінарні, впровадження</v>
      </c>
      <c r="G1114" s="10" t="str">
        <f>SUBSTITUTE(Таблица2[[#This Row],[Столбец7]], "рік, ", "")</f>
        <v xml:space="preserve"> дисциплінарні, впровадження</v>
      </c>
      <c r="H1114" s="11" t="str">
        <f>SUBSTITUTE(Таблица2[[#This Row],[Ключові слова]], "за, ", "")</f>
        <v xml:space="preserve"> дисциплінарні, впровадження</v>
      </c>
      <c r="I1114" s="11" t="str">
        <f>SUBSTITUTE(Таблица2[[#This Row],[Столбец9]], "від, ", "")</f>
        <v xml:space="preserve"> дисциплінарні, впровадження</v>
      </c>
    </row>
    <row r="1115" spans="1:9" ht="30" x14ac:dyDescent="0.25">
      <c r="A1115" s="9" t="str">
        <f>SUBSTITUTE(Реестр!E1126, " ", ", ")</f>
        <v>про, надання, фінансового, , звіту</v>
      </c>
      <c r="B1115" s="10" t="str">
        <f>SUBSTITUTE(Таблица2[[#This Row],[Столбец1]], "про, ", " ")</f>
        <v xml:space="preserve"> надання, фінансового, , звіту</v>
      </c>
      <c r="C1115" s="3" t="str">
        <f t="shared" si="53"/>
        <v xml:space="preserve"> надання, фінансового, , звіту</v>
      </c>
      <c r="D1115" s="3" t="str">
        <f t="shared" si="54"/>
        <v xml:space="preserve"> надання, фінансового, , звіту</v>
      </c>
      <c r="E1115" s="10" t="str">
        <f t="shared" si="55"/>
        <v xml:space="preserve"> надання, фінансового, , звіту</v>
      </c>
      <c r="F1115" s="10" t="str">
        <f>SUBSTITUTE(Таблица2[[#This Row],[Столбец5]], "до, ", "")</f>
        <v xml:space="preserve"> надання, фінансового, , звіту</v>
      </c>
      <c r="G1115" s="10" t="str">
        <f>SUBSTITUTE(Таблица2[[#This Row],[Столбец7]], "рік, ", "")</f>
        <v xml:space="preserve"> надання, фінансового, , звіту</v>
      </c>
      <c r="H1115" s="11" t="str">
        <f>SUBSTITUTE(Таблица2[[#This Row],[Ключові слова]], "за, ", "")</f>
        <v xml:space="preserve"> надання, фінансового, , звіту</v>
      </c>
      <c r="I1115" s="11" t="str">
        <f>SUBSTITUTE(Таблица2[[#This Row],[Столбец9]], "від, ", "")</f>
        <v xml:space="preserve"> надання, фінансового, , звіту</v>
      </c>
    </row>
    <row r="1116" spans="1:9" ht="30" x14ac:dyDescent="0.25">
      <c r="A1116" s="9" t="str">
        <f>SUBSTITUTE(Реестр!E1127, " ", ", ")</f>
        <v>про, делеговані, повноваження</v>
      </c>
      <c r="B1116" s="10" t="str">
        <f>SUBSTITUTE(Таблица2[[#This Row],[Столбец1]], "про, ", " ")</f>
        <v xml:space="preserve"> делеговані, повноваження</v>
      </c>
      <c r="C1116" s="3" t="str">
        <f t="shared" si="53"/>
        <v xml:space="preserve"> делеговані, повноваження</v>
      </c>
      <c r="D1116" s="3" t="str">
        <f t="shared" si="54"/>
        <v xml:space="preserve"> делеговані, повноваження</v>
      </c>
      <c r="E1116" s="10" t="str">
        <f t="shared" si="55"/>
        <v xml:space="preserve"> делеговані, повноваження</v>
      </c>
      <c r="F1116" s="10" t="str">
        <f>SUBSTITUTE(Таблица2[[#This Row],[Столбец5]], "до, ", "")</f>
        <v xml:space="preserve"> делеговані, повноваження</v>
      </c>
      <c r="G1116" s="10" t="str">
        <f>SUBSTITUTE(Таблица2[[#This Row],[Столбец7]], "рік, ", "")</f>
        <v xml:space="preserve"> делеговані, повноваження</v>
      </c>
      <c r="H1116" s="11" t="str">
        <f>SUBSTITUTE(Таблица2[[#This Row],[Ключові слова]], "за, ", "")</f>
        <v xml:space="preserve"> делеговані, повноваження</v>
      </c>
      <c r="I1116" s="11" t="str">
        <f>SUBSTITUTE(Таблица2[[#This Row],[Столбец9]], "від, ", "")</f>
        <v xml:space="preserve"> делеговані, повноваження</v>
      </c>
    </row>
    <row r="1117" spans="1:9" ht="30" x14ac:dyDescent="0.25">
      <c r="A1117" s="9" t="str">
        <f>SUBSTITUTE(Реестр!E1128, " ", ", ")</f>
        <v>про, проведення, наради</v>
      </c>
      <c r="B1117" s="10" t="str">
        <f>SUBSTITUTE(Таблица2[[#This Row],[Столбец1]], "про, ", " ")</f>
        <v xml:space="preserve"> проведення, наради</v>
      </c>
      <c r="C1117" s="3" t="str">
        <f t="shared" si="53"/>
        <v xml:space="preserve"> проведення, наради</v>
      </c>
      <c r="D1117" s="3" t="str">
        <f t="shared" si="54"/>
        <v xml:space="preserve"> проведення, наради</v>
      </c>
      <c r="E1117" s="10" t="str">
        <f t="shared" si="55"/>
        <v xml:space="preserve"> проведення, наради</v>
      </c>
      <c r="F1117" s="10" t="str">
        <f>SUBSTITUTE(Таблица2[[#This Row],[Столбец5]], "до, ", "")</f>
        <v xml:space="preserve"> проведення, наради</v>
      </c>
      <c r="G1117" s="10" t="str">
        <f>SUBSTITUTE(Таблица2[[#This Row],[Столбец7]], "рік, ", "")</f>
        <v xml:space="preserve"> проведення, наради</v>
      </c>
      <c r="H1117" s="11" t="str">
        <f>SUBSTITUTE(Таблица2[[#This Row],[Ключові слова]], "за, ", "")</f>
        <v xml:space="preserve"> проведення, наради</v>
      </c>
      <c r="I1117" s="11" t="str">
        <f>SUBSTITUTE(Таблица2[[#This Row],[Столбец9]], "від, ", "")</f>
        <v xml:space="preserve"> проведення, наради</v>
      </c>
    </row>
    <row r="1118" spans="1:9" ht="45" x14ac:dyDescent="0.25">
      <c r="A1118" s="9" t="str">
        <f>SUBSTITUTE(Реестр!E1129, " ", ", ")</f>
        <v>на, виконання, доручення, , від, 03.03.2016, , , №6-ОД</v>
      </c>
      <c r="B1118" s="10" t="str">
        <f>SUBSTITUTE(Таблица2[[#This Row],[Столбец1]], "про, ", " ")</f>
        <v>на, виконання, доручення, , від, 03.03.2016, , , №6-ОД</v>
      </c>
      <c r="C1118" s="3" t="str">
        <f t="shared" si="53"/>
        <v>на, виконання, доручення, , від, 03.03.2016, , , №6-ОД</v>
      </c>
      <c r="D1118" s="3" t="str">
        <f t="shared" si="54"/>
        <v>на, виконання, доручення, , від, 03.03.2016, , , №6-ОД</v>
      </c>
      <c r="E1118" s="10" t="str">
        <f t="shared" si="55"/>
        <v>на, виконання, доручення, , від, 03.03.2016, , , №6-ОД</v>
      </c>
      <c r="F1118" s="10" t="str">
        <f>SUBSTITUTE(Таблица2[[#This Row],[Столбец5]], "до, ", "")</f>
        <v>на, виконання, доручення, , від, 03.03.2016, , , №6-ОД</v>
      </c>
      <c r="G1118" s="10" t="str">
        <f>SUBSTITUTE(Таблица2[[#This Row],[Столбец7]], "рік, ", "")</f>
        <v>на, виконання, доручення, , від, 03.03.2016, , , №6-ОД</v>
      </c>
      <c r="H1118" s="11" t="str">
        <f>SUBSTITUTE(Таблица2[[#This Row],[Ключові слова]], "за, ", "")</f>
        <v>на, виконання, доручення, , від, 03.03.2016, , , №6-ОД</v>
      </c>
      <c r="I1118" s="11" t="str">
        <f>SUBSTITUTE(Таблица2[[#This Row],[Столбец9]], "від, ", "")</f>
        <v>на, виконання, доручення, , 03.03.2016, , , №6-ОД</v>
      </c>
    </row>
    <row r="1119" spans="1:9" ht="45" x14ac:dyDescent="0.25">
      <c r="A1119" s="9" t="str">
        <f>SUBSTITUTE(Реестр!E1130, " ", ", ")</f>
        <v>на, виконання, протоколу, №1, від, 06.03.2019</v>
      </c>
      <c r="B1119" s="10" t="str">
        <f>SUBSTITUTE(Таблица2[[#This Row],[Столбец1]], "про, ", " ")</f>
        <v>на, виконання, протоколу, №1, від, 06.03.2019</v>
      </c>
      <c r="C1119" s="3" t="str">
        <f t="shared" si="53"/>
        <v>на, виконання, протоколу, №1, від, 06.03.2019</v>
      </c>
      <c r="D1119" s="3" t="str">
        <f t="shared" si="54"/>
        <v>на, виконання, протоколу, №1, від, 06.03.2019</v>
      </c>
      <c r="E1119" s="10" t="str">
        <f t="shared" si="55"/>
        <v>на, виконання, протоколу, №1, від, 06.03.2019</v>
      </c>
      <c r="F1119" s="10" t="str">
        <f>SUBSTITUTE(Таблица2[[#This Row],[Столбец5]], "до, ", "")</f>
        <v>на, виконання, протоколу, №1, від, 06.03.2019</v>
      </c>
      <c r="G1119" s="10" t="str">
        <f>SUBSTITUTE(Таблица2[[#This Row],[Столбец7]], "рік, ", "")</f>
        <v>на, виконання, протоколу, №1, від, 06.03.2019</v>
      </c>
      <c r="H1119" s="11" t="str">
        <f>SUBSTITUTE(Таблица2[[#This Row],[Ключові слова]], "за, ", "")</f>
        <v>на, виконання, протоколу, №1, від, 06.03.2019</v>
      </c>
      <c r="I1119" s="11" t="str">
        <f>SUBSTITUTE(Таблица2[[#This Row],[Столбец9]], "від, ", "")</f>
        <v>на, виконання, протоколу, №1, 06.03.2019</v>
      </c>
    </row>
    <row r="1120" spans="1:9" ht="60" x14ac:dyDescent="0.25">
      <c r="A1120" s="9" t="str">
        <f>SUBSTITUTE(Реестр!E1131, " ", ", ")</f>
        <v>про, внесення, , змін, до, відомостей, про, нерухоме, державне, майно</v>
      </c>
      <c r="B1120" s="10" t="str">
        <f>SUBSTITUTE(Таблица2[[#This Row],[Столбец1]], "про, ", " ")</f>
        <v xml:space="preserve"> внесення, , змін, до, відомостей,  нерухоме, державне, майно</v>
      </c>
      <c r="C1120" s="3" t="str">
        <f t="shared" si="53"/>
        <v xml:space="preserve"> внесення, , змін, до, відомостей,  нерухоме, державне, майно</v>
      </c>
      <c r="D1120" s="3" t="str">
        <f t="shared" si="54"/>
        <v xml:space="preserve"> внесення, , змін, до, відомостей,  нерухоме, державне, майно</v>
      </c>
      <c r="E1120" s="10" t="str">
        <f t="shared" si="55"/>
        <v xml:space="preserve"> внесення, , змін, до, відомостей,  нерухоме, державне, майно</v>
      </c>
      <c r="F1120" s="10" t="str">
        <f>SUBSTITUTE(Таблица2[[#This Row],[Столбец5]], "до, ", "")</f>
        <v xml:space="preserve"> внесення, , змін, відомостей,  нерухоме, державне, майно</v>
      </c>
      <c r="G1120" s="10" t="str">
        <f>SUBSTITUTE(Таблица2[[#This Row],[Столбец7]], "рік, ", "")</f>
        <v xml:space="preserve"> внесення, , змін, відомостей,  нерухоме, державне, майно</v>
      </c>
      <c r="H1120" s="11" t="str">
        <f>SUBSTITUTE(Таблица2[[#This Row],[Ключові слова]], "за, ", "")</f>
        <v xml:space="preserve"> внесення, , змін, відомостей,  нерухоме, державне, майно</v>
      </c>
      <c r="I1120" s="11" t="str">
        <f>SUBSTITUTE(Таблица2[[#This Row],[Столбец9]], "від, ", "")</f>
        <v xml:space="preserve"> внесення, , змін, відомостей,  нерухоме, державне, майно</v>
      </c>
    </row>
    <row r="1121" spans="1:9" ht="45" x14ac:dyDescent="0.25">
      <c r="A1121" s="9" t="str">
        <f>SUBSTITUTE(Реестр!E1132, " ", ", ")</f>
        <v>про, виконання, протоколу, , №23, , від, 01.07.2019</v>
      </c>
      <c r="B1121" s="10" t="str">
        <f>SUBSTITUTE(Таблица2[[#This Row],[Столбец1]], "про, ", " ")</f>
        <v xml:space="preserve"> виконання, протоколу, , №23, , від, 01.07.2019</v>
      </c>
      <c r="C1121" s="3" t="str">
        <f t="shared" si="53"/>
        <v xml:space="preserve"> виконання, протоколу, , №23, , від, 01.07.2019</v>
      </c>
      <c r="D1121" s="3" t="str">
        <f t="shared" si="54"/>
        <v xml:space="preserve"> виконання, протоколу, , №23, , від, 01.07.2019</v>
      </c>
      <c r="E1121" s="10" t="str">
        <f t="shared" si="55"/>
        <v xml:space="preserve"> виконання, протоколу, , №23, , від, 01.07.2019</v>
      </c>
      <c r="F1121" s="10" t="str">
        <f>SUBSTITUTE(Таблица2[[#This Row],[Столбец5]], "до, ", "")</f>
        <v xml:space="preserve"> виконання, протоколу, , №23, , від, 01.07.2019</v>
      </c>
      <c r="G1121" s="10" t="str">
        <f>SUBSTITUTE(Таблица2[[#This Row],[Столбец7]], "рік, ", "")</f>
        <v xml:space="preserve"> виконання, протоколу, , №23, , від, 01.07.2019</v>
      </c>
      <c r="H1121" s="11" t="str">
        <f>SUBSTITUTE(Таблица2[[#This Row],[Ключові слова]], "за, ", "")</f>
        <v xml:space="preserve"> виконання, протоколу, , №23, , від, 01.07.2019</v>
      </c>
      <c r="I1121" s="11" t="str">
        <f>SUBSTITUTE(Таблица2[[#This Row],[Столбец9]], "від, ", "")</f>
        <v xml:space="preserve"> виконання, протоколу, , №23, , 01.07.2019</v>
      </c>
    </row>
    <row r="1122" spans="1:9" ht="45" x14ac:dyDescent="0.25">
      <c r="A1122" s="9" t="str">
        <f>SUBSTITUTE(Реестр!E1133, " ", ", ")</f>
        <v>довідка, про, з/плату, Червяк, Л.М.</v>
      </c>
      <c r="B1122" s="10" t="str">
        <f>SUBSTITUTE(Таблица2[[#This Row],[Столбец1]], "про, ", " ")</f>
        <v>довідка,  з/плату, Червяк, Л.М.</v>
      </c>
      <c r="C1122" s="3" t="str">
        <f t="shared" si="53"/>
        <v>довідка,  з/плату, Червяк, Л.М.</v>
      </c>
      <c r="D1122" s="3" t="str">
        <f t="shared" si="54"/>
        <v>довідка,  з/плату, Червяк, Л.М.</v>
      </c>
      <c r="E1122" s="10" t="str">
        <f t="shared" si="55"/>
        <v>довідка,  з/плату, Червяк, Л.М.</v>
      </c>
      <c r="F1122" s="10" t="str">
        <f>SUBSTITUTE(Таблица2[[#This Row],[Столбец5]], "до, ", "")</f>
        <v>довідка,  з/плату, Червяк, Л.М.</v>
      </c>
      <c r="G1122" s="10" t="str">
        <f>SUBSTITUTE(Таблица2[[#This Row],[Столбец7]], "рік, ", "")</f>
        <v>довідка,  з/плату, Червяк, Л.М.</v>
      </c>
      <c r="H1122" s="11" t="str">
        <f>SUBSTITUTE(Таблица2[[#This Row],[Ключові слова]], "за, ", "")</f>
        <v>довідка,  з/плату, Червяк, Л.М.</v>
      </c>
      <c r="I1122" s="11" t="str">
        <f>SUBSTITUTE(Таблица2[[#This Row],[Столбец9]], "від, ", "")</f>
        <v>довідка,  з/плату, Червяк, Л.М.</v>
      </c>
    </row>
    <row r="1123" spans="1:9" ht="60" x14ac:dyDescent="0.25">
      <c r="A1123" s="9" t="str">
        <f>SUBSTITUTE(Реестр!E1134, " ", ", ")</f>
        <v>про, виконання, протокольного, доручення, №2, від, 24.04.2018</v>
      </c>
      <c r="B1123" s="10" t="str">
        <f>SUBSTITUTE(Таблица2[[#This Row],[Столбец1]], "про, ", " ")</f>
        <v xml:space="preserve"> виконання, протокольного, доручення, №2, від, 24.04.2018</v>
      </c>
      <c r="C1123" s="3" t="str">
        <f t="shared" si="53"/>
        <v xml:space="preserve"> виконання, протокольного, доручення, №2, від, 24.04.2018</v>
      </c>
      <c r="D1123" s="3" t="str">
        <f t="shared" si="54"/>
        <v xml:space="preserve"> виконання, протокольного, доручення, №2, від, 24.04.2018</v>
      </c>
      <c r="E1123" s="10" t="str">
        <f t="shared" si="55"/>
        <v xml:space="preserve"> виконання, протокольного, доручення, №2, від, 24.04.2018</v>
      </c>
      <c r="F1123" s="10" t="str">
        <f>SUBSTITUTE(Таблица2[[#This Row],[Столбец5]], "до, ", "")</f>
        <v xml:space="preserve"> виконання, протокольного, доручення, №2, від, 24.04.2018</v>
      </c>
      <c r="G1123" s="10" t="str">
        <f>SUBSTITUTE(Таблица2[[#This Row],[Столбец7]], "рік, ", "")</f>
        <v xml:space="preserve"> виконання, протокольного, доручення, №2, від, 24.04.2018</v>
      </c>
      <c r="H1123" s="11" t="str">
        <f>SUBSTITUTE(Таблица2[[#This Row],[Ключові слова]], "за, ", "")</f>
        <v xml:space="preserve"> виконання, протокольного, доручення, №2, від, 24.04.2018</v>
      </c>
      <c r="I1123" s="11" t="str">
        <f>SUBSTITUTE(Таблица2[[#This Row],[Столбец9]], "від, ", "")</f>
        <v xml:space="preserve"> виконання, протокольного, доручення, №2, 24.04.2018</v>
      </c>
    </row>
    <row r="1124" spans="1:9" ht="30" x14ac:dyDescent="0.25">
      <c r="A1124" s="9" t="str">
        <f>SUBSTITUTE(Реестр!E1135, " ", ", ")</f>
        <v>про, виділення, коштів</v>
      </c>
      <c r="B1124" s="10" t="str">
        <f>SUBSTITUTE(Таблица2[[#This Row],[Столбец1]], "про, ", " ")</f>
        <v xml:space="preserve"> виділення, коштів</v>
      </c>
      <c r="C1124" s="3" t="str">
        <f t="shared" si="53"/>
        <v xml:space="preserve"> виділення, коштів</v>
      </c>
      <c r="D1124" s="3" t="str">
        <f t="shared" si="54"/>
        <v xml:space="preserve"> виділення, коштів</v>
      </c>
      <c r="E1124" s="10" t="str">
        <f t="shared" si="55"/>
        <v xml:space="preserve"> виділення, коштів</v>
      </c>
      <c r="F1124" s="10" t="str">
        <f>SUBSTITUTE(Таблица2[[#This Row],[Столбец5]], "до, ", "")</f>
        <v xml:space="preserve"> виділення, коштів</v>
      </c>
      <c r="G1124" s="10" t="str">
        <f>SUBSTITUTE(Таблица2[[#This Row],[Столбец7]], "рік, ", "")</f>
        <v xml:space="preserve"> виділення, коштів</v>
      </c>
      <c r="H1124" s="11" t="str">
        <f>SUBSTITUTE(Таблица2[[#This Row],[Ключові слова]], "за, ", "")</f>
        <v xml:space="preserve"> виділення, коштів</v>
      </c>
      <c r="I1124" s="11" t="str">
        <f>SUBSTITUTE(Таблица2[[#This Row],[Столбец9]], "від, ", "")</f>
        <v xml:space="preserve"> виділення, коштів</v>
      </c>
    </row>
    <row r="1125" spans="1:9" ht="30" x14ac:dyDescent="0.25">
      <c r="A1125" s="9" t="str">
        <f>SUBSTITUTE(Реестр!E1136, " ", ", ")</f>
        <v>про, надання, фінансового, звіту</v>
      </c>
      <c r="B1125" s="10" t="str">
        <f>SUBSTITUTE(Таблица2[[#This Row],[Столбец1]], "про, ", " ")</f>
        <v xml:space="preserve"> надання, фінансового, звіту</v>
      </c>
      <c r="C1125" s="3" t="str">
        <f t="shared" ref="C1125:C1188" si="56">SUBSTITUTE(B1125, "щодо, ", "")</f>
        <v xml:space="preserve"> надання, фінансового, звіту</v>
      </c>
      <c r="D1125" s="3" t="str">
        <f t="shared" ref="D1125:D1188" si="57">SUBSTITUTE(C1125, "по, ", "")</f>
        <v xml:space="preserve"> надання, фінансового, звіту</v>
      </c>
      <c r="E1125" s="10" t="str">
        <f t="shared" ref="E1125:E1188" si="58">SUBSTITUTE(D1125, "та, ", "")</f>
        <v xml:space="preserve"> надання, фінансового, звіту</v>
      </c>
      <c r="F1125" s="10" t="str">
        <f>SUBSTITUTE(Таблица2[[#This Row],[Столбец5]], "до, ", "")</f>
        <v xml:space="preserve"> надання, фінансового, звіту</v>
      </c>
      <c r="G1125" s="10" t="str">
        <f>SUBSTITUTE(Таблица2[[#This Row],[Столбец7]], "рік, ", "")</f>
        <v xml:space="preserve"> надання, фінансового, звіту</v>
      </c>
      <c r="H1125" s="11" t="str">
        <f>SUBSTITUTE(Таблица2[[#This Row],[Ключові слова]], "за, ", "")</f>
        <v xml:space="preserve"> надання, фінансового, звіту</v>
      </c>
      <c r="I1125" s="11" t="str">
        <f>SUBSTITUTE(Таблица2[[#This Row],[Столбец9]], "від, ", "")</f>
        <v xml:space="preserve"> надання, фінансового, звіту</v>
      </c>
    </row>
    <row r="1126" spans="1:9" x14ac:dyDescent="0.25">
      <c r="A1126" s="9" t="str">
        <f>SUBSTITUTE(Реестр!E1137, " ", ", ")</f>
        <v>відповідь, на, запит</v>
      </c>
      <c r="B1126" s="10" t="str">
        <f>SUBSTITUTE(Таблица2[[#This Row],[Столбец1]], "про, ", " ")</f>
        <v>відповідь, на, запит</v>
      </c>
      <c r="C1126" s="3" t="str">
        <f t="shared" si="56"/>
        <v>відповідь, на, запит</v>
      </c>
      <c r="D1126" s="3" t="str">
        <f t="shared" si="57"/>
        <v>відповідь, на, запит</v>
      </c>
      <c r="E1126" s="10" t="str">
        <f t="shared" si="58"/>
        <v>відповідь, на, запит</v>
      </c>
      <c r="F1126" s="10" t="str">
        <f>SUBSTITUTE(Таблица2[[#This Row],[Столбец5]], "до, ", "")</f>
        <v>відповідь, на, запит</v>
      </c>
      <c r="G1126" s="10" t="str">
        <f>SUBSTITUTE(Таблица2[[#This Row],[Столбец7]], "рік, ", "")</f>
        <v>відповідь, на, запит</v>
      </c>
      <c r="H1126" s="11" t="str">
        <f>SUBSTITUTE(Таблица2[[#This Row],[Ключові слова]], "за, ", "")</f>
        <v>відповідь, на, запит</v>
      </c>
      <c r="I1126" s="11" t="str">
        <f>SUBSTITUTE(Таблица2[[#This Row],[Столбец9]], "від, ", "")</f>
        <v>відповідь, на, запит</v>
      </c>
    </row>
    <row r="1127" spans="1:9" ht="30" x14ac:dyDescent="0.25">
      <c r="A1127" s="9" t="str">
        <f>SUBSTITUTE(Реестр!E1138, " ", ", ")</f>
        <v>про, стан, охорони, праці</v>
      </c>
      <c r="B1127" s="10" t="str">
        <f>SUBSTITUTE(Таблица2[[#This Row],[Столбец1]], "про, ", " ")</f>
        <v xml:space="preserve"> стан, охорони, праці</v>
      </c>
      <c r="C1127" s="3" t="str">
        <f t="shared" si="56"/>
        <v xml:space="preserve"> стан, охорони, праці</v>
      </c>
      <c r="D1127" s="3" t="str">
        <f t="shared" si="57"/>
        <v xml:space="preserve"> стан, охорони, праці</v>
      </c>
      <c r="E1127" s="10" t="str">
        <f t="shared" si="58"/>
        <v xml:space="preserve"> стан, охорони, праці</v>
      </c>
      <c r="F1127" s="10" t="str">
        <f>SUBSTITUTE(Таблица2[[#This Row],[Столбец5]], "до, ", "")</f>
        <v xml:space="preserve"> стан, охорони, праці</v>
      </c>
      <c r="G1127" s="10" t="str">
        <f>SUBSTITUTE(Таблица2[[#This Row],[Столбец7]], "рік, ", "")</f>
        <v xml:space="preserve"> стан, охорони, праці</v>
      </c>
      <c r="H1127" s="11" t="str">
        <f>SUBSTITUTE(Таблица2[[#This Row],[Ключові слова]], "за, ", "")</f>
        <v xml:space="preserve"> стан, охорони, праці</v>
      </c>
      <c r="I1127" s="11" t="str">
        <f>SUBSTITUTE(Таблица2[[#This Row],[Столбец9]], "від, ", "")</f>
        <v xml:space="preserve"> стан, охорони, праці</v>
      </c>
    </row>
    <row r="1128" spans="1:9" ht="30" x14ac:dyDescent="0.25">
      <c r="A1128" s="9" t="str">
        <f>SUBSTITUTE(Реестр!E1139, " ", ", ")</f>
        <v>про, надання, інформації</v>
      </c>
      <c r="B1128" s="10" t="str">
        <f>SUBSTITUTE(Таблица2[[#This Row],[Столбец1]], "про, ", " ")</f>
        <v xml:space="preserve"> надання, інформації</v>
      </c>
      <c r="C1128" s="3" t="str">
        <f t="shared" si="56"/>
        <v xml:space="preserve"> надання, інформації</v>
      </c>
      <c r="D1128" s="3" t="str">
        <f t="shared" si="57"/>
        <v xml:space="preserve"> надання, інформації</v>
      </c>
      <c r="E1128" s="10" t="str">
        <f t="shared" si="58"/>
        <v xml:space="preserve"> надання, інформації</v>
      </c>
      <c r="F1128" s="10" t="str">
        <f>SUBSTITUTE(Таблица2[[#This Row],[Столбец5]], "до, ", "")</f>
        <v xml:space="preserve"> надання, інформації</v>
      </c>
      <c r="G1128" s="10" t="str">
        <f>SUBSTITUTE(Таблица2[[#This Row],[Столбец7]], "рік, ", "")</f>
        <v xml:space="preserve"> надання, інформації</v>
      </c>
      <c r="H1128" s="11" t="str">
        <f>SUBSTITUTE(Таблица2[[#This Row],[Ключові слова]], "за, ", "")</f>
        <v xml:space="preserve"> надання, інформації</v>
      </c>
      <c r="I1128" s="11" t="str">
        <f>SUBSTITUTE(Таблица2[[#This Row],[Столбец9]], "від, ", "")</f>
        <v xml:space="preserve"> надання, інформації</v>
      </c>
    </row>
    <row r="1129" spans="1:9" ht="45" x14ac:dyDescent="0.25">
      <c r="A1129" s="9" t="str">
        <f>SUBSTITUTE(Реестр!E1140, " ", ", ")</f>
        <v>питання, для, розгляду, на, колегію</v>
      </c>
      <c r="B1129" s="10" t="str">
        <f>SUBSTITUTE(Таблица2[[#This Row],[Столбец1]], "про, ", " ")</f>
        <v>питання, для, розгляду, на, колегію</v>
      </c>
      <c r="C1129" s="3" t="str">
        <f t="shared" si="56"/>
        <v>питання, для, розгляду, на, колегію</v>
      </c>
      <c r="D1129" s="3" t="str">
        <f t="shared" si="57"/>
        <v>питання, для, розгляду, на, колегію</v>
      </c>
      <c r="E1129" s="10" t="str">
        <f t="shared" si="58"/>
        <v>питання, для, розгляду, на, колегію</v>
      </c>
      <c r="F1129" s="10" t="str">
        <f>SUBSTITUTE(Таблица2[[#This Row],[Столбец5]], "до, ", "")</f>
        <v>питання, для, розгляду, на, колегію</v>
      </c>
      <c r="G1129" s="10" t="str">
        <f>SUBSTITUTE(Таблица2[[#This Row],[Столбец7]], "рік, ", "")</f>
        <v>питання, для, розгляду, на, колегію</v>
      </c>
      <c r="H1129" s="11" t="str">
        <f>SUBSTITUTE(Таблица2[[#This Row],[Ключові слова]], "за, ", "")</f>
        <v>питання, для, розгляду, на, колегію</v>
      </c>
      <c r="I1129" s="11" t="str">
        <f>SUBSTITUTE(Таблица2[[#This Row],[Столбец9]], "від, ", "")</f>
        <v>питання, для, розгляду, на, колегію</v>
      </c>
    </row>
    <row r="1130" spans="1:9" ht="90" x14ac:dyDescent="0.25">
      <c r="A1130" s="9" t="str">
        <f>SUBSTITUTE(Реестр!E1141, " ", ", ")</f>
        <v>про, виконання, Плану, популяризації, інвестиційних, переваг, на, 2016-2020, роки</v>
      </c>
      <c r="B1130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1130" s="3" t="str">
        <f t="shared" si="56"/>
        <v xml:space="preserve"> виконання, Плану, популяризації, інвестиційних, переваг, на, 2016-2020, роки</v>
      </c>
      <c r="D1130" s="3" t="str">
        <f t="shared" si="57"/>
        <v xml:space="preserve"> виконання, Плану, популяризації, інвестиційних, переваг, на, 2016-2020, роки</v>
      </c>
      <c r="E1130" s="10" t="str">
        <f t="shared" si="58"/>
        <v xml:space="preserve"> виконання, Плану, популяризації, інвестиційних, переваг, на, 2016-2020, роки</v>
      </c>
      <c r="F1130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1130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1130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1130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1131" spans="1:9" ht="75" x14ac:dyDescent="0.25">
      <c r="A1131" s="9" t="str">
        <f>SUBSTITUTE(Реестр!E1142, " ", ", ")</f>
        <v>моніторинг, результатівності, реалізації, регіональної, політики</v>
      </c>
      <c r="B1131" s="10" t="str">
        <f>SUBSTITUTE(Таблица2[[#This Row],[Столбец1]], "про, ", " ")</f>
        <v>моніторинг, результатівності, реалізації, регіональної, політики</v>
      </c>
      <c r="C1131" s="3" t="str">
        <f t="shared" si="56"/>
        <v>моніторинг, результатівності, реалізації, регіональної, політики</v>
      </c>
      <c r="D1131" s="3" t="str">
        <f t="shared" si="57"/>
        <v>моніторинг, результатівності, реалізації, регіональної, політики</v>
      </c>
      <c r="E1131" s="10" t="str">
        <f t="shared" si="58"/>
        <v>моніторинг, результатівності, реалізації, регіональної, політики</v>
      </c>
      <c r="F1131" s="10" t="str">
        <f>SUBSTITUTE(Таблица2[[#This Row],[Столбец5]], "до, ", "")</f>
        <v>моніторинг, результатівності, реалізації, регіональної, політики</v>
      </c>
      <c r="G1131" s="10" t="str">
        <f>SUBSTITUTE(Таблица2[[#This Row],[Столбец7]], "рік, ", "")</f>
        <v>моніторинг, результатівності, реалізації, регіональної, політики</v>
      </c>
      <c r="H1131" s="11" t="str">
        <f>SUBSTITUTE(Таблица2[[#This Row],[Ключові слова]], "за, ", "")</f>
        <v>моніторинг, результатівності, реалізації, регіональної, політики</v>
      </c>
      <c r="I1131" s="11" t="str">
        <f>SUBSTITUTE(Таблица2[[#This Row],[Столбец9]], "від, ", "")</f>
        <v>моніторинг, результатівності, реалізації, регіональної, політики</v>
      </c>
    </row>
    <row r="1132" spans="1:9" ht="60" x14ac:dyDescent="0.25">
      <c r="A1132" s="9" t="str">
        <f>SUBSTITUTE(Реестр!E1143, " ", ", ")</f>
        <v>про, надання, реєстру, компенсаційних, виплат</v>
      </c>
      <c r="B1132" s="10" t="str">
        <f>SUBSTITUTE(Таблица2[[#This Row],[Столбец1]], "про, ", " ")</f>
        <v xml:space="preserve"> надання, реєстру, компенсаційних, виплат</v>
      </c>
      <c r="C1132" s="3" t="str">
        <f t="shared" si="56"/>
        <v xml:space="preserve"> надання, реєстру, компенсаційних, виплат</v>
      </c>
      <c r="D1132" s="3" t="str">
        <f t="shared" si="57"/>
        <v xml:space="preserve"> надання, реєстру, компенсаційних, виплат</v>
      </c>
      <c r="E1132" s="10" t="str">
        <f t="shared" si="58"/>
        <v xml:space="preserve"> надання, реєстру, компенсаційних, виплат</v>
      </c>
      <c r="F1132" s="10" t="str">
        <f>SUBSTITUTE(Таблица2[[#This Row],[Столбец5]], "до, ", "")</f>
        <v xml:space="preserve"> надання, реєстру, компенсаційних, виплат</v>
      </c>
      <c r="G1132" s="10" t="str">
        <f>SUBSTITUTE(Таблица2[[#This Row],[Столбец7]], "рік, ", "")</f>
        <v xml:space="preserve"> надання, реєстру, компенсаційних, виплат</v>
      </c>
      <c r="H1132" s="11" t="str">
        <f>SUBSTITUTE(Таблица2[[#This Row],[Ключові слова]], "за, ", "")</f>
        <v xml:space="preserve"> надання, реєстру, компенсаційних, виплат</v>
      </c>
      <c r="I1132" s="11" t="str">
        <f>SUBSTITUTE(Таблица2[[#This Row],[Столбец9]], "від, ", "")</f>
        <v xml:space="preserve"> надання, реєстру, компенсаційних, виплат</v>
      </c>
    </row>
    <row r="1133" spans="1:9" ht="45" x14ac:dyDescent="0.25">
      <c r="A1133" s="9" t="str">
        <f>SUBSTITUTE(Реестр!E1144, " ", ", ")</f>
        <v>щодо, розвитку, об'ектів, інфраструктури</v>
      </c>
      <c r="B1133" s="10" t="str">
        <f>SUBSTITUTE(Таблица2[[#This Row],[Столбец1]], "про, ", " ")</f>
        <v>щодо, розвитку, об'ектів, інфраструктури</v>
      </c>
      <c r="C1133" s="3" t="str">
        <f t="shared" si="56"/>
        <v>розвитку, об'ектів, інфраструктури</v>
      </c>
      <c r="D1133" s="3" t="str">
        <f t="shared" si="57"/>
        <v>розвитку, об'ектів, інфраструктури</v>
      </c>
      <c r="E1133" s="10" t="str">
        <f t="shared" si="58"/>
        <v>розвитку, об'ектів, інфраструктури</v>
      </c>
      <c r="F1133" s="10" t="str">
        <f>SUBSTITUTE(Таблица2[[#This Row],[Столбец5]], "до, ", "")</f>
        <v>розвитку, об'ектів, інфраструктури</v>
      </c>
      <c r="G1133" s="10" t="str">
        <f>SUBSTITUTE(Таблица2[[#This Row],[Столбец7]], "рік, ", "")</f>
        <v>розвитку, об'ектів, інфраструктури</v>
      </c>
      <c r="H1133" s="11" t="str">
        <f>SUBSTITUTE(Таблица2[[#This Row],[Ключові слова]], "за, ", "")</f>
        <v>розвитку, об'ектів, інфраструктури</v>
      </c>
      <c r="I1133" s="11" t="str">
        <f>SUBSTITUTE(Таблица2[[#This Row],[Столбец9]], "від, ", "")</f>
        <v>розвитку, об'ектів, інфраструктури</v>
      </c>
    </row>
    <row r="1134" spans="1:9" ht="45" x14ac:dyDescent="0.25">
      <c r="A1134" s="9" t="str">
        <f>SUBSTITUTE(Реестр!E1145, " ", ", ")</f>
        <v>про, заходи, щодо, запобігання, конфлікту, інтересів</v>
      </c>
      <c r="B1134" s="10" t="str">
        <f>SUBSTITUTE(Таблица2[[#This Row],[Столбец1]], "про, ", " ")</f>
        <v xml:space="preserve"> заходи, щодо, запобігання, конфлікту, інтересів</v>
      </c>
      <c r="C1134" s="3" t="str">
        <f t="shared" si="56"/>
        <v xml:space="preserve"> заходи, запобігання, конфлікту, інтересів</v>
      </c>
      <c r="D1134" s="3" t="str">
        <f t="shared" si="57"/>
        <v xml:space="preserve"> заходи, запобігання, конфлікту, інтересів</v>
      </c>
      <c r="E1134" s="10" t="str">
        <f t="shared" si="58"/>
        <v xml:space="preserve"> заходи, запобігання, конфлікту, інтересів</v>
      </c>
      <c r="F1134" s="10" t="str">
        <f>SUBSTITUTE(Таблица2[[#This Row],[Столбец5]], "до, ", "")</f>
        <v xml:space="preserve"> заходи, запобігання, конфлікту, інтересів</v>
      </c>
      <c r="G1134" s="10" t="str">
        <f>SUBSTITUTE(Таблица2[[#This Row],[Столбец7]], "рік, ", "")</f>
        <v xml:space="preserve"> заходи, запобігання, конфлікту, інтересів</v>
      </c>
      <c r="H1134" s="11" t="str">
        <f>SUBSTITUTE(Таблица2[[#This Row],[Ключові слова]], "за, ", "")</f>
        <v xml:space="preserve"> заходи, запобігання, конфлікту, інтересів</v>
      </c>
      <c r="I1134" s="11" t="str">
        <f>SUBSTITUTE(Таблица2[[#This Row],[Столбец9]], "від, ", "")</f>
        <v xml:space="preserve"> заходи, запобігання, конфлікту, інтересів</v>
      </c>
    </row>
    <row r="1135" spans="1:9" x14ac:dyDescent="0.25">
      <c r="A1135" s="9" t="str">
        <f>SUBSTITUTE(Реестр!E1146, " ", ", ")</f>
        <v/>
      </c>
      <c r="B1135" s="10" t="str">
        <f>SUBSTITUTE(Таблица2[[#This Row],[Столбец1]], "про, ", " ")</f>
        <v/>
      </c>
      <c r="C1135" s="3" t="str">
        <f t="shared" si="56"/>
        <v/>
      </c>
      <c r="D1135" s="3" t="str">
        <f t="shared" si="57"/>
        <v/>
      </c>
      <c r="E1135" s="10" t="str">
        <f t="shared" si="58"/>
        <v/>
      </c>
      <c r="F1135" s="10" t="str">
        <f>SUBSTITUTE(Таблица2[[#This Row],[Столбец5]], "до, ", "")</f>
        <v/>
      </c>
      <c r="G1135" s="10" t="str">
        <f>SUBSTITUTE(Таблица2[[#This Row],[Столбец7]], "рік, ", "")</f>
        <v/>
      </c>
      <c r="H1135" s="11" t="str">
        <f>SUBSTITUTE(Таблица2[[#This Row],[Ключові слова]], "за, ", "")</f>
        <v/>
      </c>
      <c r="I1135" s="11" t="str">
        <f>SUBSTITUTE(Таблица2[[#This Row],[Столбец9]], "від, ", "")</f>
        <v/>
      </c>
    </row>
    <row r="1136" spans="1:9" x14ac:dyDescent="0.25">
      <c r="A1136" s="9" t="str">
        <f>SUBSTITUTE(Реестр!E1147, " ", ", ")</f>
        <v/>
      </c>
      <c r="B1136" s="10" t="str">
        <f>SUBSTITUTE(Таблица2[[#This Row],[Столбец1]], "про, ", " ")</f>
        <v/>
      </c>
      <c r="C1136" s="3" t="str">
        <f t="shared" si="56"/>
        <v/>
      </c>
      <c r="D1136" s="3" t="str">
        <f t="shared" si="57"/>
        <v/>
      </c>
      <c r="E1136" s="10" t="str">
        <f t="shared" si="58"/>
        <v/>
      </c>
      <c r="F1136" s="10" t="str">
        <f>SUBSTITUTE(Таблица2[[#This Row],[Столбец5]], "до, ", "")</f>
        <v/>
      </c>
      <c r="G1136" s="10" t="str">
        <f>SUBSTITUTE(Таблица2[[#This Row],[Столбец7]], "рік, ", "")</f>
        <v/>
      </c>
      <c r="H1136" s="11" t="str">
        <f>SUBSTITUTE(Таблица2[[#This Row],[Ключові слова]], "за, ", "")</f>
        <v/>
      </c>
      <c r="I1136" s="11" t="str">
        <f>SUBSTITUTE(Таблица2[[#This Row],[Столбец9]], "від, ", "")</f>
        <v/>
      </c>
    </row>
    <row r="1137" spans="1:9" x14ac:dyDescent="0.25">
      <c r="A1137" s="9" t="str">
        <f>SUBSTITUTE(Реестр!E1148, " ", ", ")</f>
        <v/>
      </c>
      <c r="B1137" s="10" t="str">
        <f>SUBSTITUTE(Таблица2[[#This Row],[Столбец1]], "про, ", " ")</f>
        <v/>
      </c>
      <c r="C1137" s="3" t="str">
        <f t="shared" si="56"/>
        <v/>
      </c>
      <c r="D1137" s="3" t="str">
        <f t="shared" si="57"/>
        <v/>
      </c>
      <c r="E1137" s="10" t="str">
        <f t="shared" si="58"/>
        <v/>
      </c>
      <c r="F1137" s="10" t="str">
        <f>SUBSTITUTE(Таблица2[[#This Row],[Столбец5]], "до, ", "")</f>
        <v/>
      </c>
      <c r="G1137" s="10" t="str">
        <f>SUBSTITUTE(Таблица2[[#This Row],[Столбец7]], "рік, ", "")</f>
        <v/>
      </c>
      <c r="H1137" s="11" t="str">
        <f>SUBSTITUTE(Таблица2[[#This Row],[Ключові слова]], "за, ", "")</f>
        <v/>
      </c>
      <c r="I1137" s="11" t="str">
        <f>SUBSTITUTE(Таблица2[[#This Row],[Столбец9]], "від, ", "")</f>
        <v/>
      </c>
    </row>
    <row r="1138" spans="1:9" x14ac:dyDescent="0.25">
      <c r="A1138" s="9" t="str">
        <f>SUBSTITUTE(Реестр!E1149, " ", ", ")</f>
        <v/>
      </c>
      <c r="B1138" s="10" t="str">
        <f>SUBSTITUTE(Таблица2[[#This Row],[Столбец1]], "про, ", " ")</f>
        <v/>
      </c>
      <c r="C1138" s="3" t="str">
        <f t="shared" si="56"/>
        <v/>
      </c>
      <c r="D1138" s="3" t="str">
        <f t="shared" si="57"/>
        <v/>
      </c>
      <c r="E1138" s="10" t="str">
        <f t="shared" si="58"/>
        <v/>
      </c>
      <c r="F1138" s="10" t="str">
        <f>SUBSTITUTE(Таблица2[[#This Row],[Столбец5]], "до, ", "")</f>
        <v/>
      </c>
      <c r="G1138" s="10" t="str">
        <f>SUBSTITUTE(Таблица2[[#This Row],[Столбец7]], "рік, ", "")</f>
        <v/>
      </c>
      <c r="H1138" s="11" t="str">
        <f>SUBSTITUTE(Таблица2[[#This Row],[Ключові слова]], "за, ", "")</f>
        <v/>
      </c>
      <c r="I1138" s="11" t="str">
        <f>SUBSTITUTE(Таблица2[[#This Row],[Столбец9]], "від, ", "")</f>
        <v/>
      </c>
    </row>
    <row r="1139" spans="1:9" x14ac:dyDescent="0.25">
      <c r="A1139" s="9" t="str">
        <f>SUBSTITUTE(Реестр!E1150, " ", ", ")</f>
        <v/>
      </c>
      <c r="B1139" s="10" t="str">
        <f>SUBSTITUTE(Таблица2[[#This Row],[Столбец1]], "про, ", " ")</f>
        <v/>
      </c>
      <c r="C1139" s="3" t="str">
        <f t="shared" si="56"/>
        <v/>
      </c>
      <c r="D1139" s="3" t="str">
        <f t="shared" si="57"/>
        <v/>
      </c>
      <c r="E1139" s="10" t="str">
        <f t="shared" si="58"/>
        <v/>
      </c>
      <c r="F1139" s="10" t="str">
        <f>SUBSTITUTE(Таблица2[[#This Row],[Столбец5]], "до, ", "")</f>
        <v/>
      </c>
      <c r="G1139" s="10" t="str">
        <f>SUBSTITUTE(Таблица2[[#This Row],[Столбец7]], "рік, ", "")</f>
        <v/>
      </c>
      <c r="H1139" s="11" t="str">
        <f>SUBSTITUTE(Таблица2[[#This Row],[Ключові слова]], "за, ", "")</f>
        <v/>
      </c>
      <c r="I1139" s="11" t="str">
        <f>SUBSTITUTE(Таблица2[[#This Row],[Столбец9]], "від, ", "")</f>
        <v/>
      </c>
    </row>
    <row r="1140" spans="1:9" x14ac:dyDescent="0.25">
      <c r="A1140" s="9" t="str">
        <f>SUBSTITUTE(Реестр!E1151, " ", ", ")</f>
        <v/>
      </c>
      <c r="B1140" s="10" t="str">
        <f>SUBSTITUTE(Таблица2[[#This Row],[Столбец1]], "про, ", " ")</f>
        <v/>
      </c>
      <c r="C1140" s="3" t="str">
        <f t="shared" si="56"/>
        <v/>
      </c>
      <c r="D1140" s="3" t="str">
        <f t="shared" si="57"/>
        <v/>
      </c>
      <c r="E1140" s="10" t="str">
        <f t="shared" si="58"/>
        <v/>
      </c>
      <c r="F1140" s="10" t="str">
        <f>SUBSTITUTE(Таблица2[[#This Row],[Столбец5]], "до, ", "")</f>
        <v/>
      </c>
      <c r="G1140" s="10" t="str">
        <f>SUBSTITUTE(Таблица2[[#This Row],[Столбец7]], "рік, ", "")</f>
        <v/>
      </c>
      <c r="H1140" s="11" t="str">
        <f>SUBSTITUTE(Таблица2[[#This Row],[Ключові слова]], "за, ", "")</f>
        <v/>
      </c>
      <c r="I1140" s="11" t="str">
        <f>SUBSTITUTE(Таблица2[[#This Row],[Столбец9]], "від, ", "")</f>
        <v/>
      </c>
    </row>
    <row r="1141" spans="1:9" x14ac:dyDescent="0.25">
      <c r="A1141" s="9" t="str">
        <f>SUBSTITUTE(Реестр!E1152, " ", ", ")</f>
        <v/>
      </c>
      <c r="B1141" s="10" t="str">
        <f>SUBSTITUTE(Таблица2[[#This Row],[Столбец1]], "про, ", " ")</f>
        <v/>
      </c>
      <c r="C1141" s="3" t="str">
        <f t="shared" si="56"/>
        <v/>
      </c>
      <c r="D1141" s="3" t="str">
        <f t="shared" si="57"/>
        <v/>
      </c>
      <c r="E1141" s="10" t="str">
        <f t="shared" si="58"/>
        <v/>
      </c>
      <c r="F1141" s="10" t="str">
        <f>SUBSTITUTE(Таблица2[[#This Row],[Столбец5]], "до, ", "")</f>
        <v/>
      </c>
      <c r="G1141" s="10" t="str">
        <f>SUBSTITUTE(Таблица2[[#This Row],[Столбец7]], "рік, ", "")</f>
        <v/>
      </c>
      <c r="H1141" s="11" t="str">
        <f>SUBSTITUTE(Таблица2[[#This Row],[Ключові слова]], "за, ", "")</f>
        <v/>
      </c>
      <c r="I1141" s="11" t="str">
        <f>SUBSTITUTE(Таблица2[[#This Row],[Столбец9]], "від, ", "")</f>
        <v/>
      </c>
    </row>
    <row r="1142" spans="1:9" x14ac:dyDescent="0.25">
      <c r="A1142" s="9" t="str">
        <f>SUBSTITUTE(Реестр!E1153, " ", ", ")</f>
        <v/>
      </c>
      <c r="B1142" s="10" t="str">
        <f>SUBSTITUTE(Таблица2[[#This Row],[Столбец1]], "про, ", " ")</f>
        <v/>
      </c>
      <c r="C1142" s="3" t="str">
        <f t="shared" si="56"/>
        <v/>
      </c>
      <c r="D1142" s="3" t="str">
        <f t="shared" si="57"/>
        <v/>
      </c>
      <c r="E1142" s="10" t="str">
        <f t="shared" si="58"/>
        <v/>
      </c>
      <c r="F1142" s="10" t="str">
        <f>SUBSTITUTE(Таблица2[[#This Row],[Столбец5]], "до, ", "")</f>
        <v/>
      </c>
      <c r="G1142" s="10" t="str">
        <f>SUBSTITUTE(Таблица2[[#This Row],[Столбец7]], "рік, ", "")</f>
        <v/>
      </c>
      <c r="H1142" s="11" t="str">
        <f>SUBSTITUTE(Таблица2[[#This Row],[Ключові слова]], "за, ", "")</f>
        <v/>
      </c>
      <c r="I1142" s="11" t="str">
        <f>SUBSTITUTE(Таблица2[[#This Row],[Столбец9]], "від, ", "")</f>
        <v/>
      </c>
    </row>
    <row r="1143" spans="1:9" x14ac:dyDescent="0.25">
      <c r="A1143" s="9" t="str">
        <f>SUBSTITUTE(Реестр!E1154, " ", ", ")</f>
        <v/>
      </c>
      <c r="B1143" s="10" t="str">
        <f>SUBSTITUTE(Таблица2[[#This Row],[Столбец1]], "про, ", " ")</f>
        <v/>
      </c>
      <c r="C1143" s="3" t="str">
        <f t="shared" si="56"/>
        <v/>
      </c>
      <c r="D1143" s="3" t="str">
        <f t="shared" si="57"/>
        <v/>
      </c>
      <c r="E1143" s="10" t="str">
        <f t="shared" si="58"/>
        <v/>
      </c>
      <c r="F1143" s="10" t="str">
        <f>SUBSTITUTE(Таблица2[[#This Row],[Столбец5]], "до, ", "")</f>
        <v/>
      </c>
      <c r="G1143" s="10" t="str">
        <f>SUBSTITUTE(Таблица2[[#This Row],[Столбец7]], "рік, ", "")</f>
        <v/>
      </c>
      <c r="H1143" s="11" t="str">
        <f>SUBSTITUTE(Таблица2[[#This Row],[Ключові слова]], "за, ", "")</f>
        <v/>
      </c>
      <c r="I1143" s="11" t="str">
        <f>SUBSTITUTE(Таблица2[[#This Row],[Столбец9]], "від, ", "")</f>
        <v/>
      </c>
    </row>
    <row r="1144" spans="1:9" x14ac:dyDescent="0.25">
      <c r="A1144" s="9" t="str">
        <f>SUBSTITUTE(Реестр!E1155, " ", ", ")</f>
        <v/>
      </c>
      <c r="B1144" s="10" t="str">
        <f>SUBSTITUTE(Таблица2[[#This Row],[Столбец1]], "про, ", " ")</f>
        <v/>
      </c>
      <c r="C1144" s="3" t="str">
        <f t="shared" si="56"/>
        <v/>
      </c>
      <c r="D1144" s="3" t="str">
        <f t="shared" si="57"/>
        <v/>
      </c>
      <c r="E1144" s="10" t="str">
        <f t="shared" si="58"/>
        <v/>
      </c>
      <c r="F1144" s="10" t="str">
        <f>SUBSTITUTE(Таблица2[[#This Row],[Столбец5]], "до, ", "")</f>
        <v/>
      </c>
      <c r="G1144" s="10" t="str">
        <f>SUBSTITUTE(Таблица2[[#This Row],[Столбец7]], "рік, ", "")</f>
        <v/>
      </c>
      <c r="H1144" s="11" t="str">
        <f>SUBSTITUTE(Таблица2[[#This Row],[Ключові слова]], "за, ", "")</f>
        <v/>
      </c>
      <c r="I1144" s="11" t="str">
        <f>SUBSTITUTE(Таблица2[[#This Row],[Столбец9]], "від, ", "")</f>
        <v/>
      </c>
    </row>
    <row r="1145" spans="1:9" x14ac:dyDescent="0.25">
      <c r="A1145" s="9" t="str">
        <f>SUBSTITUTE(Реестр!E1156, " ", ", ")</f>
        <v/>
      </c>
      <c r="B1145" s="10" t="str">
        <f>SUBSTITUTE(Таблица2[[#This Row],[Столбец1]], "про, ", " ")</f>
        <v/>
      </c>
      <c r="C1145" s="3" t="str">
        <f t="shared" si="56"/>
        <v/>
      </c>
      <c r="D1145" s="3" t="str">
        <f t="shared" si="57"/>
        <v/>
      </c>
      <c r="E1145" s="10" t="str">
        <f t="shared" si="58"/>
        <v/>
      </c>
      <c r="F1145" s="10" t="str">
        <f>SUBSTITUTE(Таблица2[[#This Row],[Столбец5]], "до, ", "")</f>
        <v/>
      </c>
      <c r="G1145" s="10" t="str">
        <f>SUBSTITUTE(Таблица2[[#This Row],[Столбец7]], "рік, ", "")</f>
        <v/>
      </c>
      <c r="H1145" s="11" t="str">
        <f>SUBSTITUTE(Таблица2[[#This Row],[Ключові слова]], "за, ", "")</f>
        <v/>
      </c>
      <c r="I1145" s="11" t="str">
        <f>SUBSTITUTE(Таблица2[[#This Row],[Столбец9]], "від, ", "")</f>
        <v/>
      </c>
    </row>
    <row r="1146" spans="1:9" x14ac:dyDescent="0.25">
      <c r="A1146" s="9" t="str">
        <f>SUBSTITUTE(Реестр!E1157, " ", ", ")</f>
        <v/>
      </c>
      <c r="B1146" s="10" t="str">
        <f>SUBSTITUTE(Таблица2[[#This Row],[Столбец1]], "про, ", " ")</f>
        <v/>
      </c>
      <c r="C1146" s="3" t="str">
        <f t="shared" si="56"/>
        <v/>
      </c>
      <c r="D1146" s="3" t="str">
        <f t="shared" si="57"/>
        <v/>
      </c>
      <c r="E1146" s="10" t="str">
        <f t="shared" si="58"/>
        <v/>
      </c>
      <c r="F1146" s="10" t="str">
        <f>SUBSTITUTE(Таблица2[[#This Row],[Столбец5]], "до, ", "")</f>
        <v/>
      </c>
      <c r="G1146" s="10" t="str">
        <f>SUBSTITUTE(Таблица2[[#This Row],[Столбец7]], "рік, ", "")</f>
        <v/>
      </c>
      <c r="H1146" s="11" t="str">
        <f>SUBSTITUTE(Таблица2[[#This Row],[Ключові слова]], "за, ", "")</f>
        <v/>
      </c>
      <c r="I1146" s="11" t="str">
        <f>SUBSTITUTE(Таблица2[[#This Row],[Столбец9]], "від, ", "")</f>
        <v/>
      </c>
    </row>
    <row r="1147" spans="1:9" x14ac:dyDescent="0.25">
      <c r="A1147" s="9" t="str">
        <f>SUBSTITUTE(Реестр!E1158, " ", ", ")</f>
        <v/>
      </c>
      <c r="B1147" s="10" t="str">
        <f>SUBSTITUTE(Таблица2[[#This Row],[Столбец1]], "про, ", " ")</f>
        <v/>
      </c>
      <c r="C1147" s="3" t="str">
        <f t="shared" si="56"/>
        <v/>
      </c>
      <c r="D1147" s="3" t="str">
        <f t="shared" si="57"/>
        <v/>
      </c>
      <c r="E1147" s="10" t="str">
        <f t="shared" si="58"/>
        <v/>
      </c>
      <c r="F1147" s="10" t="str">
        <f>SUBSTITUTE(Таблица2[[#This Row],[Столбец5]], "до, ", "")</f>
        <v/>
      </c>
      <c r="G1147" s="10" t="str">
        <f>SUBSTITUTE(Таблица2[[#This Row],[Столбец7]], "рік, ", "")</f>
        <v/>
      </c>
      <c r="H1147" s="11" t="str">
        <f>SUBSTITUTE(Таблица2[[#This Row],[Ключові слова]], "за, ", "")</f>
        <v/>
      </c>
      <c r="I1147" s="11" t="str">
        <f>SUBSTITUTE(Таблица2[[#This Row],[Столбец9]], "від, ", "")</f>
        <v/>
      </c>
    </row>
    <row r="1148" spans="1:9" x14ac:dyDescent="0.25">
      <c r="A1148" s="9" t="str">
        <f>SUBSTITUTE(Реестр!E1159, " ", ", ")</f>
        <v/>
      </c>
      <c r="B1148" s="10" t="str">
        <f>SUBSTITUTE(Таблица2[[#This Row],[Столбец1]], "про, ", " ")</f>
        <v/>
      </c>
      <c r="C1148" s="3" t="str">
        <f t="shared" si="56"/>
        <v/>
      </c>
      <c r="D1148" s="3" t="str">
        <f t="shared" si="57"/>
        <v/>
      </c>
      <c r="E1148" s="10" t="str">
        <f t="shared" si="58"/>
        <v/>
      </c>
      <c r="F1148" s="10" t="str">
        <f>SUBSTITUTE(Таблица2[[#This Row],[Столбец5]], "до, ", "")</f>
        <v/>
      </c>
      <c r="G1148" s="10" t="str">
        <f>SUBSTITUTE(Таблица2[[#This Row],[Столбец7]], "рік, ", "")</f>
        <v/>
      </c>
      <c r="H1148" s="11" t="str">
        <f>SUBSTITUTE(Таблица2[[#This Row],[Ключові слова]], "за, ", "")</f>
        <v/>
      </c>
      <c r="I1148" s="11" t="str">
        <f>SUBSTITUTE(Таблица2[[#This Row],[Столбец9]], "від, ", "")</f>
        <v/>
      </c>
    </row>
    <row r="1149" spans="1:9" x14ac:dyDescent="0.25">
      <c r="A1149" s="9" t="str">
        <f>SUBSTITUTE(Реестр!E1160, " ", ", ")</f>
        <v/>
      </c>
      <c r="B1149" s="10" t="str">
        <f>SUBSTITUTE(Таблица2[[#This Row],[Столбец1]], "про, ", " ")</f>
        <v/>
      </c>
      <c r="C1149" s="3" t="str">
        <f t="shared" si="56"/>
        <v/>
      </c>
      <c r="D1149" s="3" t="str">
        <f t="shared" si="57"/>
        <v/>
      </c>
      <c r="E1149" s="10" t="str">
        <f t="shared" si="58"/>
        <v/>
      </c>
      <c r="F1149" s="10" t="str">
        <f>SUBSTITUTE(Таблица2[[#This Row],[Столбец5]], "до, ", "")</f>
        <v/>
      </c>
      <c r="G1149" s="10" t="str">
        <f>SUBSTITUTE(Таблица2[[#This Row],[Столбец7]], "рік, ", "")</f>
        <v/>
      </c>
      <c r="H1149" s="11" t="str">
        <f>SUBSTITUTE(Таблица2[[#This Row],[Ключові слова]], "за, ", "")</f>
        <v/>
      </c>
      <c r="I1149" s="11" t="str">
        <f>SUBSTITUTE(Таблица2[[#This Row],[Столбец9]], "від, ", "")</f>
        <v/>
      </c>
    </row>
    <row r="1150" spans="1:9" x14ac:dyDescent="0.25">
      <c r="A1150" s="9" t="str">
        <f>SUBSTITUTE(Реестр!E1161, " ", ", ")</f>
        <v/>
      </c>
      <c r="B1150" s="10" t="str">
        <f>SUBSTITUTE(Таблица2[[#This Row],[Столбец1]], "про, ", " ")</f>
        <v/>
      </c>
      <c r="C1150" s="3" t="str">
        <f t="shared" si="56"/>
        <v/>
      </c>
      <c r="D1150" s="3" t="str">
        <f t="shared" si="57"/>
        <v/>
      </c>
      <c r="E1150" s="10" t="str">
        <f t="shared" si="58"/>
        <v/>
      </c>
      <c r="F1150" s="10" t="str">
        <f>SUBSTITUTE(Таблица2[[#This Row],[Столбец5]], "до, ", "")</f>
        <v/>
      </c>
      <c r="G1150" s="10" t="str">
        <f>SUBSTITUTE(Таблица2[[#This Row],[Столбец7]], "рік, ", "")</f>
        <v/>
      </c>
      <c r="H1150" s="11" t="str">
        <f>SUBSTITUTE(Таблица2[[#This Row],[Ключові слова]], "за, ", "")</f>
        <v/>
      </c>
      <c r="I1150" s="11" t="str">
        <f>SUBSTITUTE(Таблица2[[#This Row],[Столбец9]], "від, ", "")</f>
        <v/>
      </c>
    </row>
    <row r="1151" spans="1:9" x14ac:dyDescent="0.25">
      <c r="A1151" s="9" t="str">
        <f>SUBSTITUTE(Реестр!E1162, " ", ", ")</f>
        <v/>
      </c>
      <c r="B1151" s="10" t="str">
        <f>SUBSTITUTE(Таблица2[[#This Row],[Столбец1]], "про, ", " ")</f>
        <v/>
      </c>
      <c r="C1151" s="3" t="str">
        <f t="shared" si="56"/>
        <v/>
      </c>
      <c r="D1151" s="3" t="str">
        <f t="shared" si="57"/>
        <v/>
      </c>
      <c r="E1151" s="10" t="str">
        <f t="shared" si="58"/>
        <v/>
      </c>
      <c r="F1151" s="10" t="str">
        <f>SUBSTITUTE(Таблица2[[#This Row],[Столбец5]], "до, ", "")</f>
        <v/>
      </c>
      <c r="G1151" s="10" t="str">
        <f>SUBSTITUTE(Таблица2[[#This Row],[Столбец7]], "рік, ", "")</f>
        <v/>
      </c>
      <c r="H1151" s="11" t="str">
        <f>SUBSTITUTE(Таблица2[[#This Row],[Ключові слова]], "за, ", "")</f>
        <v/>
      </c>
      <c r="I1151" s="11" t="str">
        <f>SUBSTITUTE(Таблица2[[#This Row],[Столбец9]], "від, ", "")</f>
        <v/>
      </c>
    </row>
    <row r="1152" spans="1:9" x14ac:dyDescent="0.25">
      <c r="A1152" s="9" t="str">
        <f>SUBSTITUTE(Реестр!E1163, " ", ", ")</f>
        <v/>
      </c>
      <c r="B1152" s="10" t="str">
        <f>SUBSTITUTE(Таблица2[[#This Row],[Столбец1]], "про, ", " ")</f>
        <v/>
      </c>
      <c r="C1152" s="3" t="str">
        <f t="shared" si="56"/>
        <v/>
      </c>
      <c r="D1152" s="3" t="str">
        <f t="shared" si="57"/>
        <v/>
      </c>
      <c r="E1152" s="10" t="str">
        <f t="shared" si="58"/>
        <v/>
      </c>
      <c r="F1152" s="10" t="str">
        <f>SUBSTITUTE(Таблица2[[#This Row],[Столбец5]], "до, ", "")</f>
        <v/>
      </c>
      <c r="G1152" s="10" t="str">
        <f>SUBSTITUTE(Таблица2[[#This Row],[Столбец7]], "рік, ", "")</f>
        <v/>
      </c>
      <c r="H1152" s="11" t="str">
        <f>SUBSTITUTE(Таблица2[[#This Row],[Ключові слова]], "за, ", "")</f>
        <v/>
      </c>
      <c r="I1152" s="11" t="str">
        <f>SUBSTITUTE(Таблица2[[#This Row],[Столбец9]], "від, ", "")</f>
        <v/>
      </c>
    </row>
    <row r="1153" spans="1:9" x14ac:dyDescent="0.25">
      <c r="A1153" s="9" t="str">
        <f>SUBSTITUTE(Реестр!E1164, " ", ", ")</f>
        <v/>
      </c>
      <c r="B1153" s="10" t="str">
        <f>SUBSTITUTE(Таблица2[[#This Row],[Столбец1]], "про, ", " ")</f>
        <v/>
      </c>
      <c r="C1153" s="3" t="str">
        <f t="shared" si="56"/>
        <v/>
      </c>
      <c r="D1153" s="3" t="str">
        <f t="shared" si="57"/>
        <v/>
      </c>
      <c r="E1153" s="10" t="str">
        <f t="shared" si="58"/>
        <v/>
      </c>
      <c r="F1153" s="10" t="str">
        <f>SUBSTITUTE(Таблица2[[#This Row],[Столбец5]], "до, ", "")</f>
        <v/>
      </c>
      <c r="G1153" s="10" t="str">
        <f>SUBSTITUTE(Таблица2[[#This Row],[Столбец7]], "рік, ", "")</f>
        <v/>
      </c>
      <c r="H1153" s="11" t="str">
        <f>SUBSTITUTE(Таблица2[[#This Row],[Ключові слова]], "за, ", "")</f>
        <v/>
      </c>
      <c r="I1153" s="11" t="str">
        <f>SUBSTITUTE(Таблица2[[#This Row],[Столбец9]], "від, ", "")</f>
        <v/>
      </c>
    </row>
    <row r="1154" spans="1:9" x14ac:dyDescent="0.25">
      <c r="A1154" s="9" t="str">
        <f>SUBSTITUTE(Реестр!E1165, " ", ", ")</f>
        <v/>
      </c>
      <c r="B1154" s="10" t="str">
        <f>SUBSTITUTE(Таблица2[[#This Row],[Столбец1]], "про, ", " ")</f>
        <v/>
      </c>
      <c r="C1154" s="3" t="str">
        <f t="shared" si="56"/>
        <v/>
      </c>
      <c r="D1154" s="3" t="str">
        <f t="shared" si="57"/>
        <v/>
      </c>
      <c r="E1154" s="10" t="str">
        <f t="shared" si="58"/>
        <v/>
      </c>
      <c r="F1154" s="10" t="str">
        <f>SUBSTITUTE(Таблица2[[#This Row],[Столбец5]], "до, ", "")</f>
        <v/>
      </c>
      <c r="G1154" s="10" t="str">
        <f>SUBSTITUTE(Таблица2[[#This Row],[Столбец7]], "рік, ", "")</f>
        <v/>
      </c>
      <c r="H1154" s="11" t="str">
        <f>SUBSTITUTE(Таблица2[[#This Row],[Ключові слова]], "за, ", "")</f>
        <v/>
      </c>
      <c r="I1154" s="11" t="str">
        <f>SUBSTITUTE(Таблица2[[#This Row],[Столбец9]], "від, ", "")</f>
        <v/>
      </c>
    </row>
    <row r="1155" spans="1:9" x14ac:dyDescent="0.25">
      <c r="A1155" s="9" t="str">
        <f>SUBSTITUTE(Реестр!E1166, " ", ", ")</f>
        <v/>
      </c>
      <c r="B1155" s="10" t="str">
        <f>SUBSTITUTE(Таблица2[[#This Row],[Столбец1]], "про, ", " ")</f>
        <v/>
      </c>
      <c r="C1155" s="3" t="str">
        <f t="shared" si="56"/>
        <v/>
      </c>
      <c r="D1155" s="3" t="str">
        <f t="shared" si="57"/>
        <v/>
      </c>
      <c r="E1155" s="10" t="str">
        <f t="shared" si="58"/>
        <v/>
      </c>
      <c r="F1155" s="10" t="str">
        <f>SUBSTITUTE(Таблица2[[#This Row],[Столбец5]], "до, ", "")</f>
        <v/>
      </c>
      <c r="G1155" s="10" t="str">
        <f>SUBSTITUTE(Таблица2[[#This Row],[Столбец7]], "рік, ", "")</f>
        <v/>
      </c>
      <c r="H1155" s="11" t="str">
        <f>SUBSTITUTE(Таблица2[[#This Row],[Ключові слова]], "за, ", "")</f>
        <v/>
      </c>
      <c r="I1155" s="11" t="str">
        <f>SUBSTITUTE(Таблица2[[#This Row],[Столбец9]], "від, ", "")</f>
        <v/>
      </c>
    </row>
    <row r="1156" spans="1:9" x14ac:dyDescent="0.25">
      <c r="A1156" s="9" t="str">
        <f>SUBSTITUTE(Реестр!E1167, " ", ", ")</f>
        <v/>
      </c>
      <c r="B1156" s="10" t="str">
        <f>SUBSTITUTE(Таблица2[[#This Row],[Столбец1]], "про, ", " ")</f>
        <v/>
      </c>
      <c r="C1156" s="3" t="str">
        <f t="shared" si="56"/>
        <v/>
      </c>
      <c r="D1156" s="3" t="str">
        <f t="shared" si="57"/>
        <v/>
      </c>
      <c r="E1156" s="10" t="str">
        <f t="shared" si="58"/>
        <v/>
      </c>
      <c r="F1156" s="10" t="str">
        <f>SUBSTITUTE(Таблица2[[#This Row],[Столбец5]], "до, ", "")</f>
        <v/>
      </c>
      <c r="G1156" s="10" t="str">
        <f>SUBSTITUTE(Таблица2[[#This Row],[Столбец7]], "рік, ", "")</f>
        <v/>
      </c>
      <c r="H1156" s="11" t="str">
        <f>SUBSTITUTE(Таблица2[[#This Row],[Ключові слова]], "за, ", "")</f>
        <v/>
      </c>
      <c r="I1156" s="11" t="str">
        <f>SUBSTITUTE(Таблица2[[#This Row],[Столбец9]], "від, ", "")</f>
        <v/>
      </c>
    </row>
    <row r="1157" spans="1:9" x14ac:dyDescent="0.25">
      <c r="A1157" s="9" t="str">
        <f>SUBSTITUTE(Реестр!E1168, " ", ", ")</f>
        <v/>
      </c>
      <c r="B1157" s="10" t="str">
        <f>SUBSTITUTE(Таблица2[[#This Row],[Столбец1]], "про, ", " ")</f>
        <v/>
      </c>
      <c r="C1157" s="3" t="str">
        <f t="shared" si="56"/>
        <v/>
      </c>
      <c r="D1157" s="3" t="str">
        <f t="shared" si="57"/>
        <v/>
      </c>
      <c r="E1157" s="10" t="str">
        <f t="shared" si="58"/>
        <v/>
      </c>
      <c r="F1157" s="10" t="str">
        <f>SUBSTITUTE(Таблица2[[#This Row],[Столбец5]], "до, ", "")</f>
        <v/>
      </c>
      <c r="G1157" s="10" t="str">
        <f>SUBSTITUTE(Таблица2[[#This Row],[Столбец7]], "рік, ", "")</f>
        <v/>
      </c>
      <c r="H1157" s="11" t="str">
        <f>SUBSTITUTE(Таблица2[[#This Row],[Ключові слова]], "за, ", "")</f>
        <v/>
      </c>
      <c r="I1157" s="11" t="str">
        <f>SUBSTITUTE(Таблица2[[#This Row],[Столбец9]], "від, ", "")</f>
        <v/>
      </c>
    </row>
    <row r="1158" spans="1:9" x14ac:dyDescent="0.25">
      <c r="A1158" s="9" t="str">
        <f>SUBSTITUTE(Реестр!E1169, " ", ", ")</f>
        <v/>
      </c>
      <c r="B1158" s="10" t="str">
        <f>SUBSTITUTE(Таблица2[[#This Row],[Столбец1]], "про, ", " ")</f>
        <v/>
      </c>
      <c r="C1158" s="3" t="str">
        <f t="shared" si="56"/>
        <v/>
      </c>
      <c r="D1158" s="3" t="str">
        <f t="shared" si="57"/>
        <v/>
      </c>
      <c r="E1158" s="10" t="str">
        <f t="shared" si="58"/>
        <v/>
      </c>
      <c r="F1158" s="10" t="str">
        <f>SUBSTITUTE(Таблица2[[#This Row],[Столбец5]], "до, ", "")</f>
        <v/>
      </c>
      <c r="G1158" s="10" t="str">
        <f>SUBSTITUTE(Таблица2[[#This Row],[Столбец7]], "рік, ", "")</f>
        <v/>
      </c>
      <c r="H1158" s="11" t="str">
        <f>SUBSTITUTE(Таблица2[[#This Row],[Ключові слова]], "за, ", "")</f>
        <v/>
      </c>
      <c r="I1158" s="11" t="str">
        <f>SUBSTITUTE(Таблица2[[#This Row],[Столбец9]], "від, ", "")</f>
        <v/>
      </c>
    </row>
    <row r="1159" spans="1:9" x14ac:dyDescent="0.25">
      <c r="A1159" s="9" t="str">
        <f>SUBSTITUTE(Реестр!E1170, " ", ", ")</f>
        <v/>
      </c>
      <c r="B1159" s="10" t="str">
        <f>SUBSTITUTE(Таблица2[[#This Row],[Столбец1]], "про, ", " ")</f>
        <v/>
      </c>
      <c r="C1159" s="3" t="str">
        <f t="shared" si="56"/>
        <v/>
      </c>
      <c r="D1159" s="3" t="str">
        <f t="shared" si="57"/>
        <v/>
      </c>
      <c r="E1159" s="10" t="str">
        <f t="shared" si="58"/>
        <v/>
      </c>
      <c r="F1159" s="10" t="str">
        <f>SUBSTITUTE(Таблица2[[#This Row],[Столбец5]], "до, ", "")</f>
        <v/>
      </c>
      <c r="G1159" s="10" t="str">
        <f>SUBSTITUTE(Таблица2[[#This Row],[Столбец7]], "рік, ", "")</f>
        <v/>
      </c>
      <c r="H1159" s="11" t="str">
        <f>SUBSTITUTE(Таблица2[[#This Row],[Ключові слова]], "за, ", "")</f>
        <v/>
      </c>
      <c r="I1159" s="11" t="str">
        <f>SUBSTITUTE(Таблица2[[#This Row],[Столбец9]], "від, ", "")</f>
        <v/>
      </c>
    </row>
    <row r="1160" spans="1:9" x14ac:dyDescent="0.25">
      <c r="A1160" s="9" t="str">
        <f>SUBSTITUTE(Реестр!E1171, " ", ", ")</f>
        <v/>
      </c>
      <c r="B1160" s="10" t="str">
        <f>SUBSTITUTE(Таблица2[[#This Row],[Столбец1]], "про, ", " ")</f>
        <v/>
      </c>
      <c r="C1160" s="3" t="str">
        <f t="shared" si="56"/>
        <v/>
      </c>
      <c r="D1160" s="3" t="str">
        <f t="shared" si="57"/>
        <v/>
      </c>
      <c r="E1160" s="10" t="str">
        <f t="shared" si="58"/>
        <v/>
      </c>
      <c r="F1160" s="10" t="str">
        <f>SUBSTITUTE(Таблица2[[#This Row],[Столбец5]], "до, ", "")</f>
        <v/>
      </c>
      <c r="G1160" s="10" t="str">
        <f>SUBSTITUTE(Таблица2[[#This Row],[Столбец7]], "рік, ", "")</f>
        <v/>
      </c>
      <c r="H1160" s="11" t="str">
        <f>SUBSTITUTE(Таблица2[[#This Row],[Ключові слова]], "за, ", "")</f>
        <v/>
      </c>
      <c r="I1160" s="11" t="str">
        <f>SUBSTITUTE(Таблица2[[#This Row],[Столбец9]], "від, ", "")</f>
        <v/>
      </c>
    </row>
    <row r="1161" spans="1:9" x14ac:dyDescent="0.25">
      <c r="A1161" s="9" t="str">
        <f>SUBSTITUTE(Реестр!E1172, " ", ", ")</f>
        <v/>
      </c>
      <c r="B1161" s="10" t="str">
        <f>SUBSTITUTE(Таблица2[[#This Row],[Столбец1]], "про, ", " ")</f>
        <v/>
      </c>
      <c r="C1161" s="3" t="str">
        <f t="shared" si="56"/>
        <v/>
      </c>
      <c r="D1161" s="3" t="str">
        <f t="shared" si="57"/>
        <v/>
      </c>
      <c r="E1161" s="10" t="str">
        <f t="shared" si="58"/>
        <v/>
      </c>
      <c r="F1161" s="10" t="str">
        <f>SUBSTITUTE(Таблица2[[#This Row],[Столбец5]], "до, ", "")</f>
        <v/>
      </c>
      <c r="G1161" s="10" t="str">
        <f>SUBSTITUTE(Таблица2[[#This Row],[Столбец7]], "рік, ", "")</f>
        <v/>
      </c>
      <c r="H1161" s="11" t="str">
        <f>SUBSTITUTE(Таблица2[[#This Row],[Ключові слова]], "за, ", "")</f>
        <v/>
      </c>
      <c r="I1161" s="11" t="str">
        <f>SUBSTITUTE(Таблица2[[#This Row],[Столбец9]], "від, ", "")</f>
        <v/>
      </c>
    </row>
    <row r="1162" spans="1:9" x14ac:dyDescent="0.25">
      <c r="A1162" s="9" t="str">
        <f>SUBSTITUTE(Реестр!E1173, " ", ", ")</f>
        <v/>
      </c>
      <c r="B1162" s="10" t="str">
        <f>SUBSTITUTE(Таблица2[[#This Row],[Столбец1]], "про, ", " ")</f>
        <v/>
      </c>
      <c r="C1162" s="3" t="str">
        <f t="shared" si="56"/>
        <v/>
      </c>
      <c r="D1162" s="3" t="str">
        <f t="shared" si="57"/>
        <v/>
      </c>
      <c r="E1162" s="10" t="str">
        <f t="shared" si="58"/>
        <v/>
      </c>
      <c r="F1162" s="10" t="str">
        <f>SUBSTITUTE(Таблица2[[#This Row],[Столбец5]], "до, ", "")</f>
        <v/>
      </c>
      <c r="G1162" s="10" t="str">
        <f>SUBSTITUTE(Таблица2[[#This Row],[Столбец7]], "рік, ", "")</f>
        <v/>
      </c>
      <c r="H1162" s="11" t="str">
        <f>SUBSTITUTE(Таблица2[[#This Row],[Ключові слова]], "за, ", "")</f>
        <v/>
      </c>
      <c r="I1162" s="11" t="str">
        <f>SUBSTITUTE(Таблица2[[#This Row],[Столбец9]], "від, ", "")</f>
        <v/>
      </c>
    </row>
    <row r="1163" spans="1:9" x14ac:dyDescent="0.25">
      <c r="A1163" s="9" t="str">
        <f>SUBSTITUTE(Реестр!E1174, " ", ", ")</f>
        <v/>
      </c>
      <c r="B1163" s="10" t="str">
        <f>SUBSTITUTE(Таблица2[[#This Row],[Столбец1]], "про, ", " ")</f>
        <v/>
      </c>
      <c r="C1163" s="3" t="str">
        <f t="shared" si="56"/>
        <v/>
      </c>
      <c r="D1163" s="3" t="str">
        <f t="shared" si="57"/>
        <v/>
      </c>
      <c r="E1163" s="10" t="str">
        <f t="shared" si="58"/>
        <v/>
      </c>
      <c r="F1163" s="10" t="str">
        <f>SUBSTITUTE(Таблица2[[#This Row],[Столбец5]], "до, ", "")</f>
        <v/>
      </c>
      <c r="G1163" s="10" t="str">
        <f>SUBSTITUTE(Таблица2[[#This Row],[Столбец7]], "рік, ", "")</f>
        <v/>
      </c>
      <c r="H1163" s="11" t="str">
        <f>SUBSTITUTE(Таблица2[[#This Row],[Ключові слова]], "за, ", "")</f>
        <v/>
      </c>
      <c r="I1163" s="11" t="str">
        <f>SUBSTITUTE(Таблица2[[#This Row],[Столбец9]], "від, ", "")</f>
        <v/>
      </c>
    </row>
    <row r="1164" spans="1:9" x14ac:dyDescent="0.25">
      <c r="A1164" s="9" t="str">
        <f>SUBSTITUTE(Реестр!E1175, " ", ", ")</f>
        <v/>
      </c>
      <c r="B1164" s="10" t="str">
        <f>SUBSTITUTE(Таблица2[[#This Row],[Столбец1]], "про, ", " ")</f>
        <v/>
      </c>
      <c r="C1164" s="3" t="str">
        <f t="shared" si="56"/>
        <v/>
      </c>
      <c r="D1164" s="3" t="str">
        <f t="shared" si="57"/>
        <v/>
      </c>
      <c r="E1164" s="10" t="str">
        <f t="shared" si="58"/>
        <v/>
      </c>
      <c r="F1164" s="10" t="str">
        <f>SUBSTITUTE(Таблица2[[#This Row],[Столбец5]], "до, ", "")</f>
        <v/>
      </c>
      <c r="G1164" s="10" t="str">
        <f>SUBSTITUTE(Таблица2[[#This Row],[Столбец7]], "рік, ", "")</f>
        <v/>
      </c>
      <c r="H1164" s="11" t="str">
        <f>SUBSTITUTE(Таблица2[[#This Row],[Ключові слова]], "за, ", "")</f>
        <v/>
      </c>
      <c r="I1164" s="11" t="str">
        <f>SUBSTITUTE(Таблица2[[#This Row],[Столбец9]], "від, ", "")</f>
        <v/>
      </c>
    </row>
    <row r="1165" spans="1:9" x14ac:dyDescent="0.25">
      <c r="A1165" s="9" t="str">
        <f>SUBSTITUTE(Реестр!E1176, " ", ", ")</f>
        <v/>
      </c>
      <c r="B1165" s="10" t="str">
        <f>SUBSTITUTE(Таблица2[[#This Row],[Столбец1]], "про, ", " ")</f>
        <v/>
      </c>
      <c r="C1165" s="3" t="str">
        <f t="shared" si="56"/>
        <v/>
      </c>
      <c r="D1165" s="3" t="str">
        <f t="shared" si="57"/>
        <v/>
      </c>
      <c r="E1165" s="10" t="str">
        <f t="shared" si="58"/>
        <v/>
      </c>
      <c r="F1165" s="10" t="str">
        <f>SUBSTITUTE(Таблица2[[#This Row],[Столбец5]], "до, ", "")</f>
        <v/>
      </c>
      <c r="G1165" s="10" t="str">
        <f>SUBSTITUTE(Таблица2[[#This Row],[Столбец7]], "рік, ", "")</f>
        <v/>
      </c>
      <c r="H1165" s="11" t="str">
        <f>SUBSTITUTE(Таблица2[[#This Row],[Ключові слова]], "за, ", "")</f>
        <v/>
      </c>
      <c r="I1165" s="11" t="str">
        <f>SUBSTITUTE(Таблица2[[#This Row],[Столбец9]], "від, ", "")</f>
        <v/>
      </c>
    </row>
    <row r="1166" spans="1:9" x14ac:dyDescent="0.25">
      <c r="A1166" s="9" t="str">
        <f>SUBSTITUTE(Реестр!E1177, " ", ", ")</f>
        <v/>
      </c>
      <c r="B1166" s="10" t="str">
        <f>SUBSTITUTE(Таблица2[[#This Row],[Столбец1]], "про, ", " ")</f>
        <v/>
      </c>
      <c r="C1166" s="3" t="str">
        <f t="shared" si="56"/>
        <v/>
      </c>
      <c r="D1166" s="3" t="str">
        <f t="shared" si="57"/>
        <v/>
      </c>
      <c r="E1166" s="10" t="str">
        <f t="shared" si="58"/>
        <v/>
      </c>
      <c r="F1166" s="10" t="str">
        <f>SUBSTITUTE(Таблица2[[#This Row],[Столбец5]], "до, ", "")</f>
        <v/>
      </c>
      <c r="G1166" s="10" t="str">
        <f>SUBSTITUTE(Таблица2[[#This Row],[Столбец7]], "рік, ", "")</f>
        <v/>
      </c>
      <c r="H1166" s="11" t="str">
        <f>SUBSTITUTE(Таблица2[[#This Row],[Ключові слова]], "за, ", "")</f>
        <v/>
      </c>
      <c r="I1166" s="11" t="str">
        <f>SUBSTITUTE(Таблица2[[#This Row],[Столбец9]], "від, ", "")</f>
        <v/>
      </c>
    </row>
    <row r="1167" spans="1:9" x14ac:dyDescent="0.25">
      <c r="A1167" s="9" t="str">
        <f>SUBSTITUTE(Реестр!E1178, " ", ", ")</f>
        <v/>
      </c>
      <c r="B1167" s="10" t="str">
        <f>SUBSTITUTE(Таблица2[[#This Row],[Столбец1]], "про, ", " ")</f>
        <v/>
      </c>
      <c r="C1167" s="3" t="str">
        <f t="shared" si="56"/>
        <v/>
      </c>
      <c r="D1167" s="3" t="str">
        <f t="shared" si="57"/>
        <v/>
      </c>
      <c r="E1167" s="10" t="str">
        <f t="shared" si="58"/>
        <v/>
      </c>
      <c r="F1167" s="10" t="str">
        <f>SUBSTITUTE(Таблица2[[#This Row],[Столбец5]], "до, ", "")</f>
        <v/>
      </c>
      <c r="G1167" s="10" t="str">
        <f>SUBSTITUTE(Таблица2[[#This Row],[Столбец7]], "рік, ", "")</f>
        <v/>
      </c>
      <c r="H1167" s="11" t="str">
        <f>SUBSTITUTE(Таблица2[[#This Row],[Ключові слова]], "за, ", "")</f>
        <v/>
      </c>
      <c r="I1167" s="11" t="str">
        <f>SUBSTITUTE(Таблица2[[#This Row],[Столбец9]], "від, ", "")</f>
        <v/>
      </c>
    </row>
    <row r="1168" spans="1:9" x14ac:dyDescent="0.25">
      <c r="A1168" s="9" t="str">
        <f>SUBSTITUTE(Реестр!E1179, " ", ", ")</f>
        <v/>
      </c>
      <c r="B1168" s="10" t="str">
        <f>SUBSTITUTE(Таблица2[[#This Row],[Столбец1]], "про, ", " ")</f>
        <v/>
      </c>
      <c r="C1168" s="3" t="str">
        <f t="shared" si="56"/>
        <v/>
      </c>
      <c r="D1168" s="3" t="str">
        <f t="shared" si="57"/>
        <v/>
      </c>
      <c r="E1168" s="10" t="str">
        <f t="shared" si="58"/>
        <v/>
      </c>
      <c r="F1168" s="10" t="str">
        <f>SUBSTITUTE(Таблица2[[#This Row],[Столбец5]], "до, ", "")</f>
        <v/>
      </c>
      <c r="G1168" s="10" t="str">
        <f>SUBSTITUTE(Таблица2[[#This Row],[Столбец7]], "рік, ", "")</f>
        <v/>
      </c>
      <c r="H1168" s="11" t="str">
        <f>SUBSTITUTE(Таблица2[[#This Row],[Ключові слова]], "за, ", "")</f>
        <v/>
      </c>
      <c r="I1168" s="11" t="str">
        <f>SUBSTITUTE(Таблица2[[#This Row],[Столбец9]], "від, ", "")</f>
        <v/>
      </c>
    </row>
    <row r="1169" spans="1:9" x14ac:dyDescent="0.25">
      <c r="A1169" s="9" t="str">
        <f>SUBSTITUTE(Реестр!E1180, " ", ", ")</f>
        <v/>
      </c>
      <c r="B1169" s="10" t="str">
        <f>SUBSTITUTE(Таблица2[[#This Row],[Столбец1]], "про, ", " ")</f>
        <v/>
      </c>
      <c r="C1169" s="3" t="str">
        <f t="shared" si="56"/>
        <v/>
      </c>
      <c r="D1169" s="3" t="str">
        <f t="shared" si="57"/>
        <v/>
      </c>
      <c r="E1169" s="10" t="str">
        <f t="shared" si="58"/>
        <v/>
      </c>
      <c r="F1169" s="10" t="str">
        <f>SUBSTITUTE(Таблица2[[#This Row],[Столбец5]], "до, ", "")</f>
        <v/>
      </c>
      <c r="G1169" s="10" t="str">
        <f>SUBSTITUTE(Таблица2[[#This Row],[Столбец7]], "рік, ", "")</f>
        <v/>
      </c>
      <c r="H1169" s="11" t="str">
        <f>SUBSTITUTE(Таблица2[[#This Row],[Ключові слова]], "за, ", "")</f>
        <v/>
      </c>
      <c r="I1169" s="11" t="str">
        <f>SUBSTITUTE(Таблица2[[#This Row],[Столбец9]], "від, ", "")</f>
        <v/>
      </c>
    </row>
    <row r="1170" spans="1:9" x14ac:dyDescent="0.25">
      <c r="A1170" s="9" t="str">
        <f>SUBSTITUTE(Реестр!E1181, " ", ", ")</f>
        <v/>
      </c>
      <c r="B1170" s="10" t="str">
        <f>SUBSTITUTE(Таблица2[[#This Row],[Столбец1]], "про, ", " ")</f>
        <v/>
      </c>
      <c r="C1170" s="3" t="str">
        <f t="shared" si="56"/>
        <v/>
      </c>
      <c r="D1170" s="3" t="str">
        <f t="shared" si="57"/>
        <v/>
      </c>
      <c r="E1170" s="10" t="str">
        <f t="shared" si="58"/>
        <v/>
      </c>
      <c r="F1170" s="10" t="str">
        <f>SUBSTITUTE(Таблица2[[#This Row],[Столбец5]], "до, ", "")</f>
        <v/>
      </c>
      <c r="G1170" s="10" t="str">
        <f>SUBSTITUTE(Таблица2[[#This Row],[Столбец7]], "рік, ", "")</f>
        <v/>
      </c>
      <c r="H1170" s="11" t="str">
        <f>SUBSTITUTE(Таблица2[[#This Row],[Ключові слова]], "за, ", "")</f>
        <v/>
      </c>
      <c r="I1170" s="11" t="str">
        <f>SUBSTITUTE(Таблица2[[#This Row],[Столбец9]], "від, ", "")</f>
        <v/>
      </c>
    </row>
    <row r="1171" spans="1:9" x14ac:dyDescent="0.25">
      <c r="A1171" s="9" t="str">
        <f>SUBSTITUTE(Реестр!E1182, " ", ", ")</f>
        <v/>
      </c>
      <c r="B1171" s="10" t="str">
        <f>SUBSTITUTE(Таблица2[[#This Row],[Столбец1]], "про, ", " ")</f>
        <v/>
      </c>
      <c r="C1171" s="3" t="str">
        <f t="shared" si="56"/>
        <v/>
      </c>
      <c r="D1171" s="3" t="str">
        <f t="shared" si="57"/>
        <v/>
      </c>
      <c r="E1171" s="10" t="str">
        <f t="shared" si="58"/>
        <v/>
      </c>
      <c r="F1171" s="10" t="str">
        <f>SUBSTITUTE(Таблица2[[#This Row],[Столбец5]], "до, ", "")</f>
        <v/>
      </c>
      <c r="G1171" s="10" t="str">
        <f>SUBSTITUTE(Таблица2[[#This Row],[Столбец7]], "рік, ", "")</f>
        <v/>
      </c>
      <c r="H1171" s="11" t="str">
        <f>SUBSTITUTE(Таблица2[[#This Row],[Ключові слова]], "за, ", "")</f>
        <v/>
      </c>
      <c r="I1171" s="11" t="str">
        <f>SUBSTITUTE(Таблица2[[#This Row],[Столбец9]], "від, ", "")</f>
        <v/>
      </c>
    </row>
    <row r="1172" spans="1:9" x14ac:dyDescent="0.25">
      <c r="A1172" s="9" t="str">
        <f>SUBSTITUTE(Реестр!E1183, " ", ", ")</f>
        <v/>
      </c>
      <c r="B1172" s="10" t="str">
        <f>SUBSTITUTE(Таблица2[[#This Row],[Столбец1]], "про, ", " ")</f>
        <v/>
      </c>
      <c r="C1172" s="3" t="str">
        <f t="shared" si="56"/>
        <v/>
      </c>
      <c r="D1172" s="3" t="str">
        <f t="shared" si="57"/>
        <v/>
      </c>
      <c r="E1172" s="10" t="str">
        <f t="shared" si="58"/>
        <v/>
      </c>
      <c r="F1172" s="10" t="str">
        <f>SUBSTITUTE(Таблица2[[#This Row],[Столбец5]], "до, ", "")</f>
        <v/>
      </c>
      <c r="G1172" s="10" t="str">
        <f>SUBSTITUTE(Таблица2[[#This Row],[Столбец7]], "рік, ", "")</f>
        <v/>
      </c>
      <c r="H1172" s="11" t="str">
        <f>SUBSTITUTE(Таблица2[[#This Row],[Ключові слова]], "за, ", "")</f>
        <v/>
      </c>
      <c r="I1172" s="11" t="str">
        <f>SUBSTITUTE(Таблица2[[#This Row],[Столбец9]], "від, ", "")</f>
        <v/>
      </c>
    </row>
    <row r="1173" spans="1:9" x14ac:dyDescent="0.25">
      <c r="A1173" s="9" t="str">
        <f>SUBSTITUTE(Реестр!E1184, " ", ", ")</f>
        <v/>
      </c>
      <c r="B1173" s="10" t="str">
        <f>SUBSTITUTE(Таблица2[[#This Row],[Столбец1]], "про, ", " ")</f>
        <v/>
      </c>
      <c r="C1173" s="3" t="str">
        <f t="shared" si="56"/>
        <v/>
      </c>
      <c r="D1173" s="3" t="str">
        <f t="shared" si="57"/>
        <v/>
      </c>
      <c r="E1173" s="10" t="str">
        <f t="shared" si="58"/>
        <v/>
      </c>
      <c r="F1173" s="10" t="str">
        <f>SUBSTITUTE(Таблица2[[#This Row],[Столбец5]], "до, ", "")</f>
        <v/>
      </c>
      <c r="G1173" s="10" t="str">
        <f>SUBSTITUTE(Таблица2[[#This Row],[Столбец7]], "рік, ", "")</f>
        <v/>
      </c>
      <c r="H1173" s="11" t="str">
        <f>SUBSTITUTE(Таблица2[[#This Row],[Ключові слова]], "за, ", "")</f>
        <v/>
      </c>
      <c r="I1173" s="11" t="str">
        <f>SUBSTITUTE(Таблица2[[#This Row],[Столбец9]], "від, ", "")</f>
        <v/>
      </c>
    </row>
    <row r="1174" spans="1:9" x14ac:dyDescent="0.25">
      <c r="A1174" s="9" t="str">
        <f>SUBSTITUTE(Реестр!E1185, " ", ", ")</f>
        <v/>
      </c>
      <c r="B1174" s="10" t="str">
        <f>SUBSTITUTE(Таблица2[[#This Row],[Столбец1]], "про, ", " ")</f>
        <v/>
      </c>
      <c r="C1174" s="3" t="str">
        <f t="shared" si="56"/>
        <v/>
      </c>
      <c r="D1174" s="3" t="str">
        <f t="shared" si="57"/>
        <v/>
      </c>
      <c r="E1174" s="10" t="str">
        <f t="shared" si="58"/>
        <v/>
      </c>
      <c r="F1174" s="10" t="str">
        <f>SUBSTITUTE(Таблица2[[#This Row],[Столбец5]], "до, ", "")</f>
        <v/>
      </c>
      <c r="G1174" s="10" t="str">
        <f>SUBSTITUTE(Таблица2[[#This Row],[Столбец7]], "рік, ", "")</f>
        <v/>
      </c>
      <c r="H1174" s="11" t="str">
        <f>SUBSTITUTE(Таблица2[[#This Row],[Ключові слова]], "за, ", "")</f>
        <v/>
      </c>
      <c r="I1174" s="11" t="str">
        <f>SUBSTITUTE(Таблица2[[#This Row],[Столбец9]], "від, ", "")</f>
        <v/>
      </c>
    </row>
    <row r="1175" spans="1:9" x14ac:dyDescent="0.25">
      <c r="A1175" s="9" t="str">
        <f>SUBSTITUTE(Реестр!E1186, " ", ", ")</f>
        <v/>
      </c>
      <c r="B1175" s="10" t="str">
        <f>SUBSTITUTE(Таблица2[[#This Row],[Столбец1]], "про, ", " ")</f>
        <v/>
      </c>
      <c r="C1175" s="3" t="str">
        <f t="shared" si="56"/>
        <v/>
      </c>
      <c r="D1175" s="3" t="str">
        <f t="shared" si="57"/>
        <v/>
      </c>
      <c r="E1175" s="10" t="str">
        <f t="shared" si="58"/>
        <v/>
      </c>
      <c r="F1175" s="10" t="str">
        <f>SUBSTITUTE(Таблица2[[#This Row],[Столбец5]], "до, ", "")</f>
        <v/>
      </c>
      <c r="G1175" s="10" t="str">
        <f>SUBSTITUTE(Таблица2[[#This Row],[Столбец7]], "рік, ", "")</f>
        <v/>
      </c>
      <c r="H1175" s="11" t="str">
        <f>SUBSTITUTE(Таблица2[[#This Row],[Ключові слова]], "за, ", "")</f>
        <v/>
      </c>
      <c r="I1175" s="11" t="str">
        <f>SUBSTITUTE(Таблица2[[#This Row],[Столбец9]], "від, ", "")</f>
        <v/>
      </c>
    </row>
    <row r="1176" spans="1:9" x14ac:dyDescent="0.25">
      <c r="A1176" s="9" t="str">
        <f>SUBSTITUTE(Реестр!E1187, " ", ", ")</f>
        <v/>
      </c>
      <c r="B1176" s="10" t="str">
        <f>SUBSTITUTE(Таблица2[[#This Row],[Столбец1]], "про, ", " ")</f>
        <v/>
      </c>
      <c r="C1176" s="3" t="str">
        <f t="shared" si="56"/>
        <v/>
      </c>
      <c r="D1176" s="3" t="str">
        <f t="shared" si="57"/>
        <v/>
      </c>
      <c r="E1176" s="10" t="str">
        <f t="shared" si="58"/>
        <v/>
      </c>
      <c r="F1176" s="10" t="str">
        <f>SUBSTITUTE(Таблица2[[#This Row],[Столбец5]], "до, ", "")</f>
        <v/>
      </c>
      <c r="G1176" s="10" t="str">
        <f>SUBSTITUTE(Таблица2[[#This Row],[Столбец7]], "рік, ", "")</f>
        <v/>
      </c>
      <c r="H1176" s="11" t="str">
        <f>SUBSTITUTE(Таблица2[[#This Row],[Ключові слова]], "за, ", "")</f>
        <v/>
      </c>
      <c r="I1176" s="11" t="str">
        <f>SUBSTITUTE(Таблица2[[#This Row],[Столбец9]], "від, ", "")</f>
        <v/>
      </c>
    </row>
    <row r="1177" spans="1:9" x14ac:dyDescent="0.25">
      <c r="A1177" s="9" t="str">
        <f>SUBSTITUTE(Реестр!E1188, " ", ", ")</f>
        <v/>
      </c>
      <c r="B1177" s="10" t="str">
        <f>SUBSTITUTE(Таблица2[[#This Row],[Столбец1]], "про, ", " ")</f>
        <v/>
      </c>
      <c r="C1177" s="3" t="str">
        <f t="shared" si="56"/>
        <v/>
      </c>
      <c r="D1177" s="3" t="str">
        <f t="shared" si="57"/>
        <v/>
      </c>
      <c r="E1177" s="10" t="str">
        <f t="shared" si="58"/>
        <v/>
      </c>
      <c r="F1177" s="10" t="str">
        <f>SUBSTITUTE(Таблица2[[#This Row],[Столбец5]], "до, ", "")</f>
        <v/>
      </c>
      <c r="G1177" s="10" t="str">
        <f>SUBSTITUTE(Таблица2[[#This Row],[Столбец7]], "рік, ", "")</f>
        <v/>
      </c>
      <c r="H1177" s="11" t="str">
        <f>SUBSTITUTE(Таблица2[[#This Row],[Ключові слова]], "за, ", "")</f>
        <v/>
      </c>
      <c r="I1177" s="11" t="str">
        <f>SUBSTITUTE(Таблица2[[#This Row],[Столбец9]], "від, ", "")</f>
        <v/>
      </c>
    </row>
    <row r="1178" spans="1:9" x14ac:dyDescent="0.25">
      <c r="A1178" s="9" t="str">
        <f>SUBSTITUTE(Реестр!E1189, " ", ", ")</f>
        <v/>
      </c>
      <c r="B1178" s="10" t="str">
        <f>SUBSTITUTE(Таблица2[[#This Row],[Столбец1]], "про, ", " ")</f>
        <v/>
      </c>
      <c r="C1178" s="3" t="str">
        <f t="shared" si="56"/>
        <v/>
      </c>
      <c r="D1178" s="3" t="str">
        <f t="shared" si="57"/>
        <v/>
      </c>
      <c r="E1178" s="10" t="str">
        <f t="shared" si="58"/>
        <v/>
      </c>
      <c r="F1178" s="10" t="str">
        <f>SUBSTITUTE(Таблица2[[#This Row],[Столбец5]], "до, ", "")</f>
        <v/>
      </c>
      <c r="G1178" s="10" t="str">
        <f>SUBSTITUTE(Таблица2[[#This Row],[Столбец7]], "рік, ", "")</f>
        <v/>
      </c>
      <c r="H1178" s="11" t="str">
        <f>SUBSTITUTE(Таблица2[[#This Row],[Ключові слова]], "за, ", "")</f>
        <v/>
      </c>
      <c r="I1178" s="11" t="str">
        <f>SUBSTITUTE(Таблица2[[#This Row],[Столбец9]], "від, ", "")</f>
        <v/>
      </c>
    </row>
    <row r="1179" spans="1:9" x14ac:dyDescent="0.25">
      <c r="A1179" s="9" t="str">
        <f>SUBSTITUTE(Реестр!E1190, " ", ", ")</f>
        <v/>
      </c>
      <c r="B1179" s="10" t="str">
        <f>SUBSTITUTE(Таблица2[[#This Row],[Столбец1]], "про, ", " ")</f>
        <v/>
      </c>
      <c r="C1179" s="3" t="str">
        <f t="shared" si="56"/>
        <v/>
      </c>
      <c r="D1179" s="3" t="str">
        <f t="shared" si="57"/>
        <v/>
      </c>
      <c r="E1179" s="10" t="str">
        <f t="shared" si="58"/>
        <v/>
      </c>
      <c r="F1179" s="10" t="str">
        <f>SUBSTITUTE(Таблица2[[#This Row],[Столбец5]], "до, ", "")</f>
        <v/>
      </c>
      <c r="G1179" s="10" t="str">
        <f>SUBSTITUTE(Таблица2[[#This Row],[Столбец7]], "рік, ", "")</f>
        <v/>
      </c>
      <c r="H1179" s="11" t="str">
        <f>SUBSTITUTE(Таблица2[[#This Row],[Ключові слова]], "за, ", "")</f>
        <v/>
      </c>
      <c r="I1179" s="11" t="str">
        <f>SUBSTITUTE(Таблица2[[#This Row],[Столбец9]], "від, ", "")</f>
        <v/>
      </c>
    </row>
    <row r="1180" spans="1:9" x14ac:dyDescent="0.25">
      <c r="A1180" s="9" t="str">
        <f>SUBSTITUTE(Реестр!E1191, " ", ", ")</f>
        <v/>
      </c>
      <c r="B1180" s="10" t="str">
        <f>SUBSTITUTE(Таблица2[[#This Row],[Столбец1]], "про, ", " ")</f>
        <v/>
      </c>
      <c r="C1180" s="3" t="str">
        <f t="shared" si="56"/>
        <v/>
      </c>
      <c r="D1180" s="3" t="str">
        <f t="shared" si="57"/>
        <v/>
      </c>
      <c r="E1180" s="10" t="str">
        <f t="shared" si="58"/>
        <v/>
      </c>
      <c r="F1180" s="10" t="str">
        <f>SUBSTITUTE(Таблица2[[#This Row],[Столбец5]], "до, ", "")</f>
        <v/>
      </c>
      <c r="G1180" s="10" t="str">
        <f>SUBSTITUTE(Таблица2[[#This Row],[Столбец7]], "рік, ", "")</f>
        <v/>
      </c>
      <c r="H1180" s="11" t="str">
        <f>SUBSTITUTE(Таблица2[[#This Row],[Ключові слова]], "за, ", "")</f>
        <v/>
      </c>
      <c r="I1180" s="11" t="str">
        <f>SUBSTITUTE(Таблица2[[#This Row],[Столбец9]], "від, ", "")</f>
        <v/>
      </c>
    </row>
    <row r="1181" spans="1:9" x14ac:dyDescent="0.25">
      <c r="A1181" s="9" t="str">
        <f>SUBSTITUTE(Реестр!E1192, " ", ", ")</f>
        <v/>
      </c>
      <c r="B1181" s="10" t="str">
        <f>SUBSTITUTE(Таблица2[[#This Row],[Столбец1]], "про, ", " ")</f>
        <v/>
      </c>
      <c r="C1181" s="3" t="str">
        <f t="shared" si="56"/>
        <v/>
      </c>
      <c r="D1181" s="3" t="str">
        <f t="shared" si="57"/>
        <v/>
      </c>
      <c r="E1181" s="10" t="str">
        <f t="shared" si="58"/>
        <v/>
      </c>
      <c r="F1181" s="10" t="str">
        <f>SUBSTITUTE(Таблица2[[#This Row],[Столбец5]], "до, ", "")</f>
        <v/>
      </c>
      <c r="G1181" s="10" t="str">
        <f>SUBSTITUTE(Таблица2[[#This Row],[Столбец7]], "рік, ", "")</f>
        <v/>
      </c>
      <c r="H1181" s="11" t="str">
        <f>SUBSTITUTE(Таблица2[[#This Row],[Ключові слова]], "за, ", "")</f>
        <v/>
      </c>
      <c r="I1181" s="11" t="str">
        <f>SUBSTITUTE(Таблица2[[#This Row],[Столбец9]], "від, ", "")</f>
        <v/>
      </c>
    </row>
    <row r="1182" spans="1:9" x14ac:dyDescent="0.25">
      <c r="A1182" s="9" t="str">
        <f>SUBSTITUTE(Реестр!E1193, " ", ", ")</f>
        <v/>
      </c>
      <c r="B1182" s="10" t="str">
        <f>SUBSTITUTE(Таблица2[[#This Row],[Столбец1]], "про, ", " ")</f>
        <v/>
      </c>
      <c r="C1182" s="3" t="str">
        <f t="shared" si="56"/>
        <v/>
      </c>
      <c r="D1182" s="3" t="str">
        <f t="shared" si="57"/>
        <v/>
      </c>
      <c r="E1182" s="10" t="str">
        <f t="shared" si="58"/>
        <v/>
      </c>
      <c r="F1182" s="10" t="str">
        <f>SUBSTITUTE(Таблица2[[#This Row],[Столбец5]], "до, ", "")</f>
        <v/>
      </c>
      <c r="G1182" s="10" t="str">
        <f>SUBSTITUTE(Таблица2[[#This Row],[Столбец7]], "рік, ", "")</f>
        <v/>
      </c>
      <c r="H1182" s="11" t="str">
        <f>SUBSTITUTE(Таблица2[[#This Row],[Ключові слова]], "за, ", "")</f>
        <v/>
      </c>
      <c r="I1182" s="11" t="str">
        <f>SUBSTITUTE(Таблица2[[#This Row],[Столбец9]], "від, ", "")</f>
        <v/>
      </c>
    </row>
    <row r="1183" spans="1:9" x14ac:dyDescent="0.25">
      <c r="A1183" s="9" t="str">
        <f>SUBSTITUTE(Реестр!E1194, " ", ", ")</f>
        <v/>
      </c>
      <c r="B1183" s="10" t="str">
        <f>SUBSTITUTE(Таблица2[[#This Row],[Столбец1]], "про, ", " ")</f>
        <v/>
      </c>
      <c r="C1183" s="3" t="str">
        <f t="shared" si="56"/>
        <v/>
      </c>
      <c r="D1183" s="3" t="str">
        <f t="shared" si="57"/>
        <v/>
      </c>
      <c r="E1183" s="10" t="str">
        <f t="shared" si="58"/>
        <v/>
      </c>
      <c r="F1183" s="10" t="str">
        <f>SUBSTITUTE(Таблица2[[#This Row],[Столбец5]], "до, ", "")</f>
        <v/>
      </c>
      <c r="G1183" s="10" t="str">
        <f>SUBSTITUTE(Таблица2[[#This Row],[Столбец7]], "рік, ", "")</f>
        <v/>
      </c>
      <c r="H1183" s="11" t="str">
        <f>SUBSTITUTE(Таблица2[[#This Row],[Ключові слова]], "за, ", "")</f>
        <v/>
      </c>
      <c r="I1183" s="11" t="str">
        <f>SUBSTITUTE(Таблица2[[#This Row],[Столбец9]], "від, ", "")</f>
        <v/>
      </c>
    </row>
    <row r="1184" spans="1:9" x14ac:dyDescent="0.25">
      <c r="A1184" s="9" t="str">
        <f>SUBSTITUTE(Реестр!E1195, " ", ", ")</f>
        <v/>
      </c>
      <c r="B1184" s="10" t="str">
        <f>SUBSTITUTE(Таблица2[[#This Row],[Столбец1]], "про, ", " ")</f>
        <v/>
      </c>
      <c r="C1184" s="3" t="str">
        <f t="shared" si="56"/>
        <v/>
      </c>
      <c r="D1184" s="3" t="str">
        <f t="shared" si="57"/>
        <v/>
      </c>
      <c r="E1184" s="10" t="str">
        <f t="shared" si="58"/>
        <v/>
      </c>
      <c r="F1184" s="10" t="str">
        <f>SUBSTITUTE(Таблица2[[#This Row],[Столбец5]], "до, ", "")</f>
        <v/>
      </c>
      <c r="G1184" s="10" t="str">
        <f>SUBSTITUTE(Таблица2[[#This Row],[Столбец7]], "рік, ", "")</f>
        <v/>
      </c>
      <c r="H1184" s="11" t="str">
        <f>SUBSTITUTE(Таблица2[[#This Row],[Ключові слова]], "за, ", "")</f>
        <v/>
      </c>
      <c r="I1184" s="11" t="str">
        <f>SUBSTITUTE(Таблица2[[#This Row],[Столбец9]], "від, ", "")</f>
        <v/>
      </c>
    </row>
    <row r="1185" spans="1:9" x14ac:dyDescent="0.25">
      <c r="A1185" s="9" t="str">
        <f>SUBSTITUTE(Реестр!E1196, " ", ", ")</f>
        <v/>
      </c>
      <c r="B1185" s="10" t="str">
        <f>SUBSTITUTE(Таблица2[[#This Row],[Столбец1]], "про, ", " ")</f>
        <v/>
      </c>
      <c r="C1185" s="3" t="str">
        <f t="shared" si="56"/>
        <v/>
      </c>
      <c r="D1185" s="3" t="str">
        <f t="shared" si="57"/>
        <v/>
      </c>
      <c r="E1185" s="10" t="str">
        <f t="shared" si="58"/>
        <v/>
      </c>
      <c r="F1185" s="10" t="str">
        <f>SUBSTITUTE(Таблица2[[#This Row],[Столбец5]], "до, ", "")</f>
        <v/>
      </c>
      <c r="G1185" s="10" t="str">
        <f>SUBSTITUTE(Таблица2[[#This Row],[Столбец7]], "рік, ", "")</f>
        <v/>
      </c>
      <c r="H1185" s="11" t="str">
        <f>SUBSTITUTE(Таблица2[[#This Row],[Ключові слова]], "за, ", "")</f>
        <v/>
      </c>
      <c r="I1185" s="11" t="str">
        <f>SUBSTITUTE(Таблица2[[#This Row],[Столбец9]], "від, ", "")</f>
        <v/>
      </c>
    </row>
    <row r="1186" spans="1:9" x14ac:dyDescent="0.25">
      <c r="A1186" s="9" t="str">
        <f>SUBSTITUTE(Реестр!E1197, " ", ", ")</f>
        <v/>
      </c>
      <c r="B1186" s="10" t="str">
        <f>SUBSTITUTE(Таблица2[[#This Row],[Столбец1]], "про, ", " ")</f>
        <v/>
      </c>
      <c r="C1186" s="3" t="str">
        <f t="shared" si="56"/>
        <v/>
      </c>
      <c r="D1186" s="3" t="str">
        <f t="shared" si="57"/>
        <v/>
      </c>
      <c r="E1186" s="10" t="str">
        <f t="shared" si="58"/>
        <v/>
      </c>
      <c r="F1186" s="10" t="str">
        <f>SUBSTITUTE(Таблица2[[#This Row],[Столбец5]], "до, ", "")</f>
        <v/>
      </c>
      <c r="G1186" s="10" t="str">
        <f>SUBSTITUTE(Таблица2[[#This Row],[Столбец7]], "рік, ", "")</f>
        <v/>
      </c>
      <c r="H1186" s="11" t="str">
        <f>SUBSTITUTE(Таблица2[[#This Row],[Ключові слова]], "за, ", "")</f>
        <v/>
      </c>
      <c r="I1186" s="11" t="str">
        <f>SUBSTITUTE(Таблица2[[#This Row],[Столбец9]], "від, ", "")</f>
        <v/>
      </c>
    </row>
    <row r="1187" spans="1:9" x14ac:dyDescent="0.25">
      <c r="A1187" s="9" t="str">
        <f>SUBSTITUTE(Реестр!E1198, " ", ", ")</f>
        <v/>
      </c>
      <c r="B1187" s="10" t="str">
        <f>SUBSTITUTE(Таблица2[[#This Row],[Столбец1]], "про, ", " ")</f>
        <v/>
      </c>
      <c r="C1187" s="3" t="str">
        <f t="shared" si="56"/>
        <v/>
      </c>
      <c r="D1187" s="3" t="str">
        <f t="shared" si="57"/>
        <v/>
      </c>
      <c r="E1187" s="10" t="str">
        <f t="shared" si="58"/>
        <v/>
      </c>
      <c r="F1187" s="10" t="str">
        <f>SUBSTITUTE(Таблица2[[#This Row],[Столбец5]], "до, ", "")</f>
        <v/>
      </c>
      <c r="G1187" s="10" t="str">
        <f>SUBSTITUTE(Таблица2[[#This Row],[Столбец7]], "рік, ", "")</f>
        <v/>
      </c>
      <c r="H1187" s="11" t="str">
        <f>SUBSTITUTE(Таблица2[[#This Row],[Ключові слова]], "за, ", "")</f>
        <v/>
      </c>
      <c r="I1187" s="11" t="str">
        <f>SUBSTITUTE(Таблица2[[#This Row],[Столбец9]], "від, ", "")</f>
        <v/>
      </c>
    </row>
    <row r="1188" spans="1:9" x14ac:dyDescent="0.25">
      <c r="A1188" s="9" t="str">
        <f>SUBSTITUTE(Реестр!E1199, " ", ", ")</f>
        <v/>
      </c>
      <c r="B1188" s="10" t="str">
        <f>SUBSTITUTE(Таблица2[[#This Row],[Столбец1]], "про, ", " ")</f>
        <v/>
      </c>
      <c r="C1188" s="3" t="str">
        <f t="shared" si="56"/>
        <v/>
      </c>
      <c r="D1188" s="3" t="str">
        <f t="shared" si="57"/>
        <v/>
      </c>
      <c r="E1188" s="10" t="str">
        <f t="shared" si="58"/>
        <v/>
      </c>
      <c r="F1188" s="10" t="str">
        <f>SUBSTITUTE(Таблица2[[#This Row],[Столбец5]], "до, ", "")</f>
        <v/>
      </c>
      <c r="G1188" s="10" t="str">
        <f>SUBSTITUTE(Таблица2[[#This Row],[Столбец7]], "рік, ", "")</f>
        <v/>
      </c>
      <c r="H1188" s="11" t="str">
        <f>SUBSTITUTE(Таблица2[[#This Row],[Ключові слова]], "за, ", "")</f>
        <v/>
      </c>
      <c r="I1188" s="11" t="str">
        <f>SUBSTITUTE(Таблица2[[#This Row],[Столбец9]], "від, ", "")</f>
        <v/>
      </c>
    </row>
    <row r="1189" spans="1:9" x14ac:dyDescent="0.25">
      <c r="A1189" s="9" t="str">
        <f>SUBSTITUTE(Реестр!E1200, " ", ", ")</f>
        <v/>
      </c>
      <c r="B1189" s="10" t="str">
        <f>SUBSTITUTE(Таблица2[[#This Row],[Столбец1]], "про, ", " ")</f>
        <v/>
      </c>
      <c r="C1189" s="3" t="str">
        <f t="shared" ref="C1189:C1252" si="59">SUBSTITUTE(B1189, "щодо, ", "")</f>
        <v/>
      </c>
      <c r="D1189" s="3" t="str">
        <f t="shared" ref="D1189:D1252" si="60">SUBSTITUTE(C1189, "по, ", "")</f>
        <v/>
      </c>
      <c r="E1189" s="10" t="str">
        <f t="shared" ref="E1189:E1252" si="61">SUBSTITUTE(D1189, "та, ", "")</f>
        <v/>
      </c>
      <c r="F1189" s="10" t="str">
        <f>SUBSTITUTE(Таблица2[[#This Row],[Столбец5]], "до, ", "")</f>
        <v/>
      </c>
      <c r="G1189" s="10" t="str">
        <f>SUBSTITUTE(Таблица2[[#This Row],[Столбец7]], "рік, ", "")</f>
        <v/>
      </c>
      <c r="H1189" s="11" t="str">
        <f>SUBSTITUTE(Таблица2[[#This Row],[Ключові слова]], "за, ", "")</f>
        <v/>
      </c>
      <c r="I1189" s="11" t="str">
        <f>SUBSTITUTE(Таблица2[[#This Row],[Столбец9]], "від, ", "")</f>
        <v/>
      </c>
    </row>
    <row r="1190" spans="1:9" x14ac:dyDescent="0.25">
      <c r="A1190" s="9" t="str">
        <f>SUBSTITUTE(Реестр!E1201, " ", ", ")</f>
        <v/>
      </c>
      <c r="B1190" s="10" t="str">
        <f>SUBSTITUTE(Таблица2[[#This Row],[Столбец1]], "про, ", " ")</f>
        <v/>
      </c>
      <c r="C1190" s="3" t="str">
        <f t="shared" si="59"/>
        <v/>
      </c>
      <c r="D1190" s="3" t="str">
        <f t="shared" si="60"/>
        <v/>
      </c>
      <c r="E1190" s="10" t="str">
        <f t="shared" si="61"/>
        <v/>
      </c>
      <c r="F1190" s="10" t="str">
        <f>SUBSTITUTE(Таблица2[[#This Row],[Столбец5]], "до, ", "")</f>
        <v/>
      </c>
      <c r="G1190" s="10" t="str">
        <f>SUBSTITUTE(Таблица2[[#This Row],[Столбец7]], "рік, ", "")</f>
        <v/>
      </c>
      <c r="H1190" s="11" t="str">
        <f>SUBSTITUTE(Таблица2[[#This Row],[Ключові слова]], "за, ", "")</f>
        <v/>
      </c>
      <c r="I1190" s="11" t="str">
        <f>SUBSTITUTE(Таблица2[[#This Row],[Столбец9]], "від, ", "")</f>
        <v/>
      </c>
    </row>
    <row r="1191" spans="1:9" x14ac:dyDescent="0.25">
      <c r="A1191" s="9" t="str">
        <f>SUBSTITUTE(Реестр!E1202, " ", ", ")</f>
        <v/>
      </c>
      <c r="B1191" s="10" t="str">
        <f>SUBSTITUTE(Таблица2[[#This Row],[Столбец1]], "про, ", " ")</f>
        <v/>
      </c>
      <c r="C1191" s="3" t="str">
        <f t="shared" si="59"/>
        <v/>
      </c>
      <c r="D1191" s="3" t="str">
        <f t="shared" si="60"/>
        <v/>
      </c>
      <c r="E1191" s="10" t="str">
        <f t="shared" si="61"/>
        <v/>
      </c>
      <c r="F1191" s="10" t="str">
        <f>SUBSTITUTE(Таблица2[[#This Row],[Столбец5]], "до, ", "")</f>
        <v/>
      </c>
      <c r="G1191" s="10" t="str">
        <f>SUBSTITUTE(Таблица2[[#This Row],[Столбец7]], "рік, ", "")</f>
        <v/>
      </c>
      <c r="H1191" s="11" t="str">
        <f>SUBSTITUTE(Таблица2[[#This Row],[Ключові слова]], "за, ", "")</f>
        <v/>
      </c>
      <c r="I1191" s="11" t="str">
        <f>SUBSTITUTE(Таблица2[[#This Row],[Столбец9]], "від, ", "")</f>
        <v/>
      </c>
    </row>
    <row r="1192" spans="1:9" x14ac:dyDescent="0.25">
      <c r="A1192" s="9" t="str">
        <f>SUBSTITUTE(Реестр!E1203, " ", ", ")</f>
        <v/>
      </c>
      <c r="B1192" s="10" t="str">
        <f>SUBSTITUTE(Таблица2[[#This Row],[Столбец1]], "про, ", " ")</f>
        <v/>
      </c>
      <c r="C1192" s="3" t="str">
        <f t="shared" si="59"/>
        <v/>
      </c>
      <c r="D1192" s="3" t="str">
        <f t="shared" si="60"/>
        <v/>
      </c>
      <c r="E1192" s="10" t="str">
        <f t="shared" si="61"/>
        <v/>
      </c>
      <c r="F1192" s="10" t="str">
        <f>SUBSTITUTE(Таблица2[[#This Row],[Столбец5]], "до, ", "")</f>
        <v/>
      </c>
      <c r="G1192" s="10" t="str">
        <f>SUBSTITUTE(Таблица2[[#This Row],[Столбец7]], "рік, ", "")</f>
        <v/>
      </c>
      <c r="H1192" s="11" t="str">
        <f>SUBSTITUTE(Таблица2[[#This Row],[Ключові слова]], "за, ", "")</f>
        <v/>
      </c>
      <c r="I1192" s="11" t="str">
        <f>SUBSTITUTE(Таблица2[[#This Row],[Столбец9]], "від, ", "")</f>
        <v/>
      </c>
    </row>
    <row r="1193" spans="1:9" x14ac:dyDescent="0.25">
      <c r="A1193" s="9" t="str">
        <f>SUBSTITUTE(Реестр!E1204, " ", ", ")</f>
        <v/>
      </c>
      <c r="B1193" s="10" t="str">
        <f>SUBSTITUTE(Таблица2[[#This Row],[Столбец1]], "про, ", " ")</f>
        <v/>
      </c>
      <c r="C1193" s="3" t="str">
        <f t="shared" si="59"/>
        <v/>
      </c>
      <c r="D1193" s="3" t="str">
        <f t="shared" si="60"/>
        <v/>
      </c>
      <c r="E1193" s="10" t="str">
        <f t="shared" si="61"/>
        <v/>
      </c>
      <c r="F1193" s="10" t="str">
        <f>SUBSTITUTE(Таблица2[[#This Row],[Столбец5]], "до, ", "")</f>
        <v/>
      </c>
      <c r="G1193" s="10" t="str">
        <f>SUBSTITUTE(Таблица2[[#This Row],[Столбец7]], "рік, ", "")</f>
        <v/>
      </c>
      <c r="H1193" s="11" t="str">
        <f>SUBSTITUTE(Таблица2[[#This Row],[Ключові слова]], "за, ", "")</f>
        <v/>
      </c>
      <c r="I1193" s="11" t="str">
        <f>SUBSTITUTE(Таблица2[[#This Row],[Столбец9]], "від, ", "")</f>
        <v/>
      </c>
    </row>
    <row r="1194" spans="1:9" x14ac:dyDescent="0.25">
      <c r="A1194" s="9" t="str">
        <f>SUBSTITUTE(Реестр!E1205, " ", ", ")</f>
        <v/>
      </c>
      <c r="B1194" s="10" t="str">
        <f>SUBSTITUTE(Таблица2[[#This Row],[Столбец1]], "про, ", " ")</f>
        <v/>
      </c>
      <c r="C1194" s="3" t="str">
        <f t="shared" si="59"/>
        <v/>
      </c>
      <c r="D1194" s="3" t="str">
        <f t="shared" si="60"/>
        <v/>
      </c>
      <c r="E1194" s="10" t="str">
        <f t="shared" si="61"/>
        <v/>
      </c>
      <c r="F1194" s="10" t="str">
        <f>SUBSTITUTE(Таблица2[[#This Row],[Столбец5]], "до, ", "")</f>
        <v/>
      </c>
      <c r="G1194" s="10" t="str">
        <f>SUBSTITUTE(Таблица2[[#This Row],[Столбец7]], "рік, ", "")</f>
        <v/>
      </c>
      <c r="H1194" s="11" t="str">
        <f>SUBSTITUTE(Таблица2[[#This Row],[Ключові слова]], "за, ", "")</f>
        <v/>
      </c>
      <c r="I1194" s="11" t="str">
        <f>SUBSTITUTE(Таблица2[[#This Row],[Столбец9]], "від, ", "")</f>
        <v/>
      </c>
    </row>
    <row r="1195" spans="1:9" x14ac:dyDescent="0.25">
      <c r="A1195" s="9" t="str">
        <f>SUBSTITUTE(Реестр!E1206, " ", ", ")</f>
        <v/>
      </c>
      <c r="B1195" s="10" t="str">
        <f>SUBSTITUTE(Таблица2[[#This Row],[Столбец1]], "про, ", " ")</f>
        <v/>
      </c>
      <c r="C1195" s="3" t="str">
        <f t="shared" si="59"/>
        <v/>
      </c>
      <c r="D1195" s="3" t="str">
        <f t="shared" si="60"/>
        <v/>
      </c>
      <c r="E1195" s="10" t="str">
        <f t="shared" si="61"/>
        <v/>
      </c>
      <c r="F1195" s="10" t="str">
        <f>SUBSTITUTE(Таблица2[[#This Row],[Столбец5]], "до, ", "")</f>
        <v/>
      </c>
      <c r="G1195" s="10" t="str">
        <f>SUBSTITUTE(Таблица2[[#This Row],[Столбец7]], "рік, ", "")</f>
        <v/>
      </c>
      <c r="H1195" s="11" t="str">
        <f>SUBSTITUTE(Таблица2[[#This Row],[Ключові слова]], "за, ", "")</f>
        <v/>
      </c>
      <c r="I1195" s="11" t="str">
        <f>SUBSTITUTE(Таблица2[[#This Row],[Столбец9]], "від, ", "")</f>
        <v/>
      </c>
    </row>
    <row r="1196" spans="1:9" x14ac:dyDescent="0.25">
      <c r="A1196" s="9" t="str">
        <f>SUBSTITUTE(Реестр!E1207, " ", ", ")</f>
        <v/>
      </c>
      <c r="B1196" s="10" t="str">
        <f>SUBSTITUTE(Таблица2[[#This Row],[Столбец1]], "про, ", " ")</f>
        <v/>
      </c>
      <c r="C1196" s="3" t="str">
        <f t="shared" si="59"/>
        <v/>
      </c>
      <c r="D1196" s="3" t="str">
        <f t="shared" si="60"/>
        <v/>
      </c>
      <c r="E1196" s="10" t="str">
        <f t="shared" si="61"/>
        <v/>
      </c>
      <c r="F1196" s="10" t="str">
        <f>SUBSTITUTE(Таблица2[[#This Row],[Столбец5]], "до, ", "")</f>
        <v/>
      </c>
      <c r="G1196" s="10" t="str">
        <f>SUBSTITUTE(Таблица2[[#This Row],[Столбец7]], "рік, ", "")</f>
        <v/>
      </c>
      <c r="H1196" s="11" t="str">
        <f>SUBSTITUTE(Таблица2[[#This Row],[Ключові слова]], "за, ", "")</f>
        <v/>
      </c>
      <c r="I1196" s="11" t="str">
        <f>SUBSTITUTE(Таблица2[[#This Row],[Столбец9]], "від, ", "")</f>
        <v/>
      </c>
    </row>
    <row r="1197" spans="1:9" x14ac:dyDescent="0.25">
      <c r="A1197" s="9" t="str">
        <f>SUBSTITUTE(Реестр!E1208, " ", ", ")</f>
        <v/>
      </c>
      <c r="B1197" s="10" t="str">
        <f>SUBSTITUTE(Таблица2[[#This Row],[Столбец1]], "про, ", " ")</f>
        <v/>
      </c>
      <c r="C1197" s="3" t="str">
        <f t="shared" si="59"/>
        <v/>
      </c>
      <c r="D1197" s="3" t="str">
        <f t="shared" si="60"/>
        <v/>
      </c>
      <c r="E1197" s="10" t="str">
        <f t="shared" si="61"/>
        <v/>
      </c>
      <c r="F1197" s="10" t="str">
        <f>SUBSTITUTE(Таблица2[[#This Row],[Столбец5]], "до, ", "")</f>
        <v/>
      </c>
      <c r="G1197" s="10" t="str">
        <f>SUBSTITUTE(Таблица2[[#This Row],[Столбец7]], "рік, ", "")</f>
        <v/>
      </c>
      <c r="H1197" s="11" t="str">
        <f>SUBSTITUTE(Таблица2[[#This Row],[Ключові слова]], "за, ", "")</f>
        <v/>
      </c>
      <c r="I1197" s="11" t="str">
        <f>SUBSTITUTE(Таблица2[[#This Row],[Столбец9]], "від, ", "")</f>
        <v/>
      </c>
    </row>
    <row r="1198" spans="1:9" x14ac:dyDescent="0.25">
      <c r="A1198" s="9" t="str">
        <f>SUBSTITUTE(Реестр!E1209, " ", ", ")</f>
        <v/>
      </c>
      <c r="B1198" s="10" t="str">
        <f>SUBSTITUTE(Таблица2[[#This Row],[Столбец1]], "про, ", " ")</f>
        <v/>
      </c>
      <c r="C1198" s="3" t="str">
        <f t="shared" si="59"/>
        <v/>
      </c>
      <c r="D1198" s="3" t="str">
        <f t="shared" si="60"/>
        <v/>
      </c>
      <c r="E1198" s="10" t="str">
        <f t="shared" si="61"/>
        <v/>
      </c>
      <c r="F1198" s="10" t="str">
        <f>SUBSTITUTE(Таблица2[[#This Row],[Столбец5]], "до, ", "")</f>
        <v/>
      </c>
      <c r="G1198" s="10" t="str">
        <f>SUBSTITUTE(Таблица2[[#This Row],[Столбец7]], "рік, ", "")</f>
        <v/>
      </c>
      <c r="H1198" s="11" t="str">
        <f>SUBSTITUTE(Таблица2[[#This Row],[Ключові слова]], "за, ", "")</f>
        <v/>
      </c>
      <c r="I1198" s="11" t="str">
        <f>SUBSTITUTE(Таблица2[[#This Row],[Столбец9]], "від, ", "")</f>
        <v/>
      </c>
    </row>
    <row r="1199" spans="1:9" x14ac:dyDescent="0.25">
      <c r="A1199" s="9" t="str">
        <f>SUBSTITUTE(Реестр!E1210, " ", ", ")</f>
        <v/>
      </c>
      <c r="B1199" s="10" t="str">
        <f>SUBSTITUTE(Таблица2[[#This Row],[Столбец1]], "про, ", " ")</f>
        <v/>
      </c>
      <c r="C1199" s="3" t="str">
        <f t="shared" si="59"/>
        <v/>
      </c>
      <c r="D1199" s="3" t="str">
        <f t="shared" si="60"/>
        <v/>
      </c>
      <c r="E1199" s="10" t="str">
        <f t="shared" si="61"/>
        <v/>
      </c>
      <c r="F1199" s="10" t="str">
        <f>SUBSTITUTE(Таблица2[[#This Row],[Столбец5]], "до, ", "")</f>
        <v/>
      </c>
      <c r="G1199" s="10" t="str">
        <f>SUBSTITUTE(Таблица2[[#This Row],[Столбец7]], "рік, ", "")</f>
        <v/>
      </c>
      <c r="H1199" s="11" t="str">
        <f>SUBSTITUTE(Таблица2[[#This Row],[Ключові слова]], "за, ", "")</f>
        <v/>
      </c>
      <c r="I1199" s="11" t="str">
        <f>SUBSTITUTE(Таблица2[[#This Row],[Столбец9]], "від, ", "")</f>
        <v/>
      </c>
    </row>
    <row r="1200" spans="1:9" x14ac:dyDescent="0.25">
      <c r="A1200" s="9" t="str">
        <f>SUBSTITUTE(Реестр!E1211, " ", ", ")</f>
        <v/>
      </c>
      <c r="B1200" s="10" t="str">
        <f>SUBSTITUTE(Таблица2[[#This Row],[Столбец1]], "про, ", " ")</f>
        <v/>
      </c>
      <c r="C1200" s="3" t="str">
        <f t="shared" si="59"/>
        <v/>
      </c>
      <c r="D1200" s="3" t="str">
        <f t="shared" si="60"/>
        <v/>
      </c>
      <c r="E1200" s="10" t="str">
        <f t="shared" si="61"/>
        <v/>
      </c>
      <c r="F1200" s="10" t="str">
        <f>SUBSTITUTE(Таблица2[[#This Row],[Столбец5]], "до, ", "")</f>
        <v/>
      </c>
      <c r="G1200" s="10" t="str">
        <f>SUBSTITUTE(Таблица2[[#This Row],[Столбец7]], "рік, ", "")</f>
        <v/>
      </c>
      <c r="H1200" s="11" t="str">
        <f>SUBSTITUTE(Таблица2[[#This Row],[Ключові слова]], "за, ", "")</f>
        <v/>
      </c>
      <c r="I1200" s="11" t="str">
        <f>SUBSTITUTE(Таблица2[[#This Row],[Столбец9]], "від, ", "")</f>
        <v/>
      </c>
    </row>
    <row r="1201" spans="1:9" x14ac:dyDescent="0.25">
      <c r="A1201" s="9" t="str">
        <f>SUBSTITUTE(Реестр!E1212, " ", ", ")</f>
        <v/>
      </c>
      <c r="B1201" s="10" t="str">
        <f>SUBSTITUTE(Таблица2[[#This Row],[Столбец1]], "про, ", " ")</f>
        <v/>
      </c>
      <c r="C1201" s="3" t="str">
        <f t="shared" si="59"/>
        <v/>
      </c>
      <c r="D1201" s="3" t="str">
        <f t="shared" si="60"/>
        <v/>
      </c>
      <c r="E1201" s="10" t="str">
        <f t="shared" si="61"/>
        <v/>
      </c>
      <c r="F1201" s="10" t="str">
        <f>SUBSTITUTE(Таблица2[[#This Row],[Столбец5]], "до, ", "")</f>
        <v/>
      </c>
      <c r="G1201" s="10" t="str">
        <f>SUBSTITUTE(Таблица2[[#This Row],[Столбец7]], "рік, ", "")</f>
        <v/>
      </c>
      <c r="H1201" s="11" t="str">
        <f>SUBSTITUTE(Таблица2[[#This Row],[Ключові слова]], "за, ", "")</f>
        <v/>
      </c>
      <c r="I1201" s="11" t="str">
        <f>SUBSTITUTE(Таблица2[[#This Row],[Столбец9]], "від, ", "")</f>
        <v/>
      </c>
    </row>
    <row r="1202" spans="1:9" x14ac:dyDescent="0.25">
      <c r="A1202" s="9" t="str">
        <f>SUBSTITUTE(Реестр!E1213, " ", ", ")</f>
        <v/>
      </c>
      <c r="B1202" s="10" t="str">
        <f>SUBSTITUTE(Таблица2[[#This Row],[Столбец1]], "про, ", " ")</f>
        <v/>
      </c>
      <c r="C1202" s="3" t="str">
        <f t="shared" si="59"/>
        <v/>
      </c>
      <c r="D1202" s="3" t="str">
        <f t="shared" si="60"/>
        <v/>
      </c>
      <c r="E1202" s="10" t="str">
        <f t="shared" si="61"/>
        <v/>
      </c>
      <c r="F1202" s="10" t="str">
        <f>SUBSTITUTE(Таблица2[[#This Row],[Столбец5]], "до, ", "")</f>
        <v/>
      </c>
      <c r="G1202" s="10" t="str">
        <f>SUBSTITUTE(Таблица2[[#This Row],[Столбец7]], "рік, ", "")</f>
        <v/>
      </c>
      <c r="H1202" s="11" t="str">
        <f>SUBSTITUTE(Таблица2[[#This Row],[Ключові слова]], "за, ", "")</f>
        <v/>
      </c>
      <c r="I1202" s="11" t="str">
        <f>SUBSTITUTE(Таблица2[[#This Row],[Столбец9]], "від, ", "")</f>
        <v/>
      </c>
    </row>
    <row r="1203" spans="1:9" x14ac:dyDescent="0.25">
      <c r="A1203" s="9" t="str">
        <f>SUBSTITUTE(Реестр!E1214, " ", ", ")</f>
        <v/>
      </c>
      <c r="B1203" s="10" t="str">
        <f>SUBSTITUTE(Таблица2[[#This Row],[Столбец1]], "про, ", " ")</f>
        <v/>
      </c>
      <c r="C1203" s="3" t="str">
        <f t="shared" si="59"/>
        <v/>
      </c>
      <c r="D1203" s="3" t="str">
        <f t="shared" si="60"/>
        <v/>
      </c>
      <c r="E1203" s="10" t="str">
        <f t="shared" si="61"/>
        <v/>
      </c>
      <c r="F1203" s="10" t="str">
        <f>SUBSTITUTE(Таблица2[[#This Row],[Столбец5]], "до, ", "")</f>
        <v/>
      </c>
      <c r="G1203" s="10" t="str">
        <f>SUBSTITUTE(Таблица2[[#This Row],[Столбец7]], "рік, ", "")</f>
        <v/>
      </c>
      <c r="H1203" s="11" t="str">
        <f>SUBSTITUTE(Таблица2[[#This Row],[Ключові слова]], "за, ", "")</f>
        <v/>
      </c>
      <c r="I1203" s="11" t="str">
        <f>SUBSTITUTE(Таблица2[[#This Row],[Столбец9]], "від, ", "")</f>
        <v/>
      </c>
    </row>
    <row r="1204" spans="1:9" x14ac:dyDescent="0.25">
      <c r="A1204" s="9" t="str">
        <f>SUBSTITUTE(Реестр!E1215, " ", ", ")</f>
        <v/>
      </c>
      <c r="B1204" s="10" t="str">
        <f>SUBSTITUTE(Таблица2[[#This Row],[Столбец1]], "про, ", " ")</f>
        <v/>
      </c>
      <c r="C1204" s="3" t="str">
        <f t="shared" si="59"/>
        <v/>
      </c>
      <c r="D1204" s="3" t="str">
        <f t="shared" si="60"/>
        <v/>
      </c>
      <c r="E1204" s="10" t="str">
        <f t="shared" si="61"/>
        <v/>
      </c>
      <c r="F1204" s="10" t="str">
        <f>SUBSTITUTE(Таблица2[[#This Row],[Столбец5]], "до, ", "")</f>
        <v/>
      </c>
      <c r="G1204" s="10" t="str">
        <f>SUBSTITUTE(Таблица2[[#This Row],[Столбец7]], "рік, ", "")</f>
        <v/>
      </c>
      <c r="H1204" s="11" t="str">
        <f>SUBSTITUTE(Таблица2[[#This Row],[Ключові слова]], "за, ", "")</f>
        <v/>
      </c>
      <c r="I1204" s="11" t="str">
        <f>SUBSTITUTE(Таблица2[[#This Row],[Столбец9]], "від, ", "")</f>
        <v/>
      </c>
    </row>
    <row r="1205" spans="1:9" x14ac:dyDescent="0.25">
      <c r="A1205" s="9" t="str">
        <f>SUBSTITUTE(Реестр!E1216, " ", ", ")</f>
        <v/>
      </c>
      <c r="B1205" s="10" t="str">
        <f>SUBSTITUTE(Таблица2[[#This Row],[Столбец1]], "про, ", " ")</f>
        <v/>
      </c>
      <c r="C1205" s="3" t="str">
        <f t="shared" si="59"/>
        <v/>
      </c>
      <c r="D1205" s="3" t="str">
        <f t="shared" si="60"/>
        <v/>
      </c>
      <c r="E1205" s="10" t="str">
        <f t="shared" si="61"/>
        <v/>
      </c>
      <c r="F1205" s="10" t="str">
        <f>SUBSTITUTE(Таблица2[[#This Row],[Столбец5]], "до, ", "")</f>
        <v/>
      </c>
      <c r="G1205" s="10" t="str">
        <f>SUBSTITUTE(Таблица2[[#This Row],[Столбец7]], "рік, ", "")</f>
        <v/>
      </c>
      <c r="H1205" s="11" t="str">
        <f>SUBSTITUTE(Таблица2[[#This Row],[Ключові слова]], "за, ", "")</f>
        <v/>
      </c>
      <c r="I1205" s="11" t="str">
        <f>SUBSTITUTE(Таблица2[[#This Row],[Столбец9]], "від, ", "")</f>
        <v/>
      </c>
    </row>
    <row r="1206" spans="1:9" x14ac:dyDescent="0.25">
      <c r="A1206" s="9" t="str">
        <f>SUBSTITUTE(Реестр!E1217, " ", ", ")</f>
        <v/>
      </c>
      <c r="B1206" s="10" t="str">
        <f>SUBSTITUTE(Таблица2[[#This Row],[Столбец1]], "про, ", " ")</f>
        <v/>
      </c>
      <c r="C1206" s="3" t="str">
        <f t="shared" si="59"/>
        <v/>
      </c>
      <c r="D1206" s="3" t="str">
        <f t="shared" si="60"/>
        <v/>
      </c>
      <c r="E1206" s="10" t="str">
        <f t="shared" si="61"/>
        <v/>
      </c>
      <c r="F1206" s="10" t="str">
        <f>SUBSTITUTE(Таблица2[[#This Row],[Столбец5]], "до, ", "")</f>
        <v/>
      </c>
      <c r="G1206" s="10" t="str">
        <f>SUBSTITUTE(Таблица2[[#This Row],[Столбец7]], "рік, ", "")</f>
        <v/>
      </c>
      <c r="H1206" s="11" t="str">
        <f>SUBSTITUTE(Таблица2[[#This Row],[Ключові слова]], "за, ", "")</f>
        <v/>
      </c>
      <c r="I1206" s="11" t="str">
        <f>SUBSTITUTE(Таблица2[[#This Row],[Столбец9]], "від, ", "")</f>
        <v/>
      </c>
    </row>
    <row r="1207" spans="1:9" x14ac:dyDescent="0.25">
      <c r="A1207" s="9" t="str">
        <f>SUBSTITUTE(Реестр!E1218, " ", ", ")</f>
        <v/>
      </c>
      <c r="B1207" s="10" t="str">
        <f>SUBSTITUTE(Таблица2[[#This Row],[Столбец1]], "про, ", " ")</f>
        <v/>
      </c>
      <c r="C1207" s="3" t="str">
        <f t="shared" si="59"/>
        <v/>
      </c>
      <c r="D1207" s="3" t="str">
        <f t="shared" si="60"/>
        <v/>
      </c>
      <c r="E1207" s="10" t="str">
        <f t="shared" si="61"/>
        <v/>
      </c>
      <c r="F1207" s="10" t="str">
        <f>SUBSTITUTE(Таблица2[[#This Row],[Столбец5]], "до, ", "")</f>
        <v/>
      </c>
      <c r="G1207" s="10" t="str">
        <f>SUBSTITUTE(Таблица2[[#This Row],[Столбец7]], "рік, ", "")</f>
        <v/>
      </c>
      <c r="H1207" s="11" t="str">
        <f>SUBSTITUTE(Таблица2[[#This Row],[Ключові слова]], "за, ", "")</f>
        <v/>
      </c>
      <c r="I1207" s="11" t="str">
        <f>SUBSTITUTE(Таблица2[[#This Row],[Столбец9]], "від, ", "")</f>
        <v/>
      </c>
    </row>
    <row r="1208" spans="1:9" x14ac:dyDescent="0.25">
      <c r="A1208" s="9" t="str">
        <f>SUBSTITUTE(Реестр!E1219, " ", ", ")</f>
        <v/>
      </c>
      <c r="B1208" s="10" t="str">
        <f>SUBSTITUTE(Таблица2[[#This Row],[Столбец1]], "про, ", " ")</f>
        <v/>
      </c>
      <c r="C1208" s="3" t="str">
        <f t="shared" si="59"/>
        <v/>
      </c>
      <c r="D1208" s="3" t="str">
        <f t="shared" si="60"/>
        <v/>
      </c>
      <c r="E1208" s="10" t="str">
        <f t="shared" si="61"/>
        <v/>
      </c>
      <c r="F1208" s="10" t="str">
        <f>SUBSTITUTE(Таблица2[[#This Row],[Столбец5]], "до, ", "")</f>
        <v/>
      </c>
      <c r="G1208" s="10" t="str">
        <f>SUBSTITUTE(Таблица2[[#This Row],[Столбец7]], "рік, ", "")</f>
        <v/>
      </c>
      <c r="H1208" s="11" t="str">
        <f>SUBSTITUTE(Таблица2[[#This Row],[Ключові слова]], "за, ", "")</f>
        <v/>
      </c>
      <c r="I1208" s="11" t="str">
        <f>SUBSTITUTE(Таблица2[[#This Row],[Столбец9]], "від, ", "")</f>
        <v/>
      </c>
    </row>
    <row r="1209" spans="1:9" x14ac:dyDescent="0.25">
      <c r="A1209" s="9" t="str">
        <f>SUBSTITUTE(Реестр!E1220, " ", ", ")</f>
        <v/>
      </c>
      <c r="B1209" s="10" t="str">
        <f>SUBSTITUTE(Таблица2[[#This Row],[Столбец1]], "про, ", " ")</f>
        <v/>
      </c>
      <c r="C1209" s="3" t="str">
        <f t="shared" si="59"/>
        <v/>
      </c>
      <c r="D1209" s="3" t="str">
        <f t="shared" si="60"/>
        <v/>
      </c>
      <c r="E1209" s="10" t="str">
        <f t="shared" si="61"/>
        <v/>
      </c>
      <c r="F1209" s="10" t="str">
        <f>SUBSTITUTE(Таблица2[[#This Row],[Столбец5]], "до, ", "")</f>
        <v/>
      </c>
      <c r="G1209" s="10" t="str">
        <f>SUBSTITUTE(Таблица2[[#This Row],[Столбец7]], "рік, ", "")</f>
        <v/>
      </c>
      <c r="H1209" s="11" t="str">
        <f>SUBSTITUTE(Таблица2[[#This Row],[Ключові слова]], "за, ", "")</f>
        <v/>
      </c>
      <c r="I1209" s="11" t="str">
        <f>SUBSTITUTE(Таблица2[[#This Row],[Столбец9]], "від, ", "")</f>
        <v/>
      </c>
    </row>
    <row r="1210" spans="1:9" x14ac:dyDescent="0.25">
      <c r="A1210" s="9" t="str">
        <f>SUBSTITUTE(Реестр!E1221, " ", ", ")</f>
        <v/>
      </c>
      <c r="B1210" s="10" t="str">
        <f>SUBSTITUTE(Таблица2[[#This Row],[Столбец1]], "про, ", " ")</f>
        <v/>
      </c>
      <c r="C1210" s="3" t="str">
        <f t="shared" si="59"/>
        <v/>
      </c>
      <c r="D1210" s="3" t="str">
        <f t="shared" si="60"/>
        <v/>
      </c>
      <c r="E1210" s="10" t="str">
        <f t="shared" si="61"/>
        <v/>
      </c>
      <c r="F1210" s="10" t="str">
        <f>SUBSTITUTE(Таблица2[[#This Row],[Столбец5]], "до, ", "")</f>
        <v/>
      </c>
      <c r="G1210" s="10" t="str">
        <f>SUBSTITUTE(Таблица2[[#This Row],[Столбец7]], "рік, ", "")</f>
        <v/>
      </c>
      <c r="H1210" s="11" t="str">
        <f>SUBSTITUTE(Таблица2[[#This Row],[Ключові слова]], "за, ", "")</f>
        <v/>
      </c>
      <c r="I1210" s="11" t="str">
        <f>SUBSTITUTE(Таблица2[[#This Row],[Столбец9]], "від, ", "")</f>
        <v/>
      </c>
    </row>
    <row r="1211" spans="1:9" x14ac:dyDescent="0.25">
      <c r="A1211" s="9" t="str">
        <f>SUBSTITUTE(Реестр!E1222, " ", ", ")</f>
        <v/>
      </c>
      <c r="B1211" s="10" t="str">
        <f>SUBSTITUTE(Таблица2[[#This Row],[Столбец1]], "про, ", " ")</f>
        <v/>
      </c>
      <c r="C1211" s="3" t="str">
        <f t="shared" si="59"/>
        <v/>
      </c>
      <c r="D1211" s="3" t="str">
        <f t="shared" si="60"/>
        <v/>
      </c>
      <c r="E1211" s="10" t="str">
        <f t="shared" si="61"/>
        <v/>
      </c>
      <c r="F1211" s="10" t="str">
        <f>SUBSTITUTE(Таблица2[[#This Row],[Столбец5]], "до, ", "")</f>
        <v/>
      </c>
      <c r="G1211" s="10" t="str">
        <f>SUBSTITUTE(Таблица2[[#This Row],[Столбец7]], "рік, ", "")</f>
        <v/>
      </c>
      <c r="H1211" s="11" t="str">
        <f>SUBSTITUTE(Таблица2[[#This Row],[Ключові слова]], "за, ", "")</f>
        <v/>
      </c>
      <c r="I1211" s="11" t="str">
        <f>SUBSTITUTE(Таблица2[[#This Row],[Столбец9]], "від, ", "")</f>
        <v/>
      </c>
    </row>
    <row r="1212" spans="1:9" x14ac:dyDescent="0.25">
      <c r="A1212" s="9" t="str">
        <f>SUBSTITUTE(Реестр!E1223, " ", ", ")</f>
        <v/>
      </c>
      <c r="B1212" s="10" t="str">
        <f>SUBSTITUTE(Таблица2[[#This Row],[Столбец1]], "про, ", " ")</f>
        <v/>
      </c>
      <c r="C1212" s="3" t="str">
        <f t="shared" si="59"/>
        <v/>
      </c>
      <c r="D1212" s="3" t="str">
        <f t="shared" si="60"/>
        <v/>
      </c>
      <c r="E1212" s="10" t="str">
        <f t="shared" si="61"/>
        <v/>
      </c>
      <c r="F1212" s="10" t="str">
        <f>SUBSTITUTE(Таблица2[[#This Row],[Столбец5]], "до, ", "")</f>
        <v/>
      </c>
      <c r="G1212" s="10" t="str">
        <f>SUBSTITUTE(Таблица2[[#This Row],[Столбец7]], "рік, ", "")</f>
        <v/>
      </c>
      <c r="H1212" s="11" t="str">
        <f>SUBSTITUTE(Таблица2[[#This Row],[Ключові слова]], "за, ", "")</f>
        <v/>
      </c>
      <c r="I1212" s="11" t="str">
        <f>SUBSTITUTE(Таблица2[[#This Row],[Столбец9]], "від, ", "")</f>
        <v/>
      </c>
    </row>
    <row r="1213" spans="1:9" x14ac:dyDescent="0.25">
      <c r="A1213" s="9" t="str">
        <f>SUBSTITUTE(Реестр!E1224, " ", ", ")</f>
        <v/>
      </c>
      <c r="B1213" s="10" t="str">
        <f>SUBSTITUTE(Таблица2[[#This Row],[Столбец1]], "про, ", " ")</f>
        <v/>
      </c>
      <c r="C1213" s="3" t="str">
        <f t="shared" si="59"/>
        <v/>
      </c>
      <c r="D1213" s="3" t="str">
        <f t="shared" si="60"/>
        <v/>
      </c>
      <c r="E1213" s="10" t="str">
        <f t="shared" si="61"/>
        <v/>
      </c>
      <c r="F1213" s="10" t="str">
        <f>SUBSTITUTE(Таблица2[[#This Row],[Столбец5]], "до, ", "")</f>
        <v/>
      </c>
      <c r="G1213" s="10" t="str">
        <f>SUBSTITUTE(Таблица2[[#This Row],[Столбец7]], "рік, ", "")</f>
        <v/>
      </c>
      <c r="H1213" s="11" t="str">
        <f>SUBSTITUTE(Таблица2[[#This Row],[Ключові слова]], "за, ", "")</f>
        <v/>
      </c>
      <c r="I1213" s="11" t="str">
        <f>SUBSTITUTE(Таблица2[[#This Row],[Столбец9]], "від, ", "")</f>
        <v/>
      </c>
    </row>
    <row r="1214" spans="1:9" x14ac:dyDescent="0.25">
      <c r="A1214" s="9" t="str">
        <f>SUBSTITUTE(Реестр!E1225, " ", ", ")</f>
        <v/>
      </c>
      <c r="B1214" s="10" t="str">
        <f>SUBSTITUTE(Таблица2[[#This Row],[Столбец1]], "про, ", " ")</f>
        <v/>
      </c>
      <c r="C1214" s="3" t="str">
        <f t="shared" si="59"/>
        <v/>
      </c>
      <c r="D1214" s="3" t="str">
        <f t="shared" si="60"/>
        <v/>
      </c>
      <c r="E1214" s="10" t="str">
        <f t="shared" si="61"/>
        <v/>
      </c>
      <c r="F1214" s="10" t="str">
        <f>SUBSTITUTE(Таблица2[[#This Row],[Столбец5]], "до, ", "")</f>
        <v/>
      </c>
      <c r="G1214" s="10" t="str">
        <f>SUBSTITUTE(Таблица2[[#This Row],[Столбец7]], "рік, ", "")</f>
        <v/>
      </c>
      <c r="H1214" s="11" t="str">
        <f>SUBSTITUTE(Таблица2[[#This Row],[Ключові слова]], "за, ", "")</f>
        <v/>
      </c>
      <c r="I1214" s="11" t="str">
        <f>SUBSTITUTE(Таблица2[[#This Row],[Столбец9]], "від, ", "")</f>
        <v/>
      </c>
    </row>
    <row r="1215" spans="1:9" x14ac:dyDescent="0.25">
      <c r="A1215" s="9" t="str">
        <f>SUBSTITUTE(Реестр!E1226, " ", ", ")</f>
        <v/>
      </c>
      <c r="B1215" s="10" t="str">
        <f>SUBSTITUTE(Таблица2[[#This Row],[Столбец1]], "про, ", " ")</f>
        <v/>
      </c>
      <c r="C1215" s="3" t="str">
        <f t="shared" si="59"/>
        <v/>
      </c>
      <c r="D1215" s="3" t="str">
        <f t="shared" si="60"/>
        <v/>
      </c>
      <c r="E1215" s="10" t="str">
        <f t="shared" si="61"/>
        <v/>
      </c>
      <c r="F1215" s="10" t="str">
        <f>SUBSTITUTE(Таблица2[[#This Row],[Столбец5]], "до, ", "")</f>
        <v/>
      </c>
      <c r="G1215" s="10" t="str">
        <f>SUBSTITUTE(Таблица2[[#This Row],[Столбец7]], "рік, ", "")</f>
        <v/>
      </c>
      <c r="H1215" s="11" t="str">
        <f>SUBSTITUTE(Таблица2[[#This Row],[Ключові слова]], "за, ", "")</f>
        <v/>
      </c>
      <c r="I1215" s="11" t="str">
        <f>SUBSTITUTE(Таблица2[[#This Row],[Столбец9]], "від, ", "")</f>
        <v/>
      </c>
    </row>
    <row r="1216" spans="1:9" x14ac:dyDescent="0.25">
      <c r="A1216" s="9" t="str">
        <f>SUBSTITUTE(Реестр!E1227, " ", ", ")</f>
        <v/>
      </c>
      <c r="B1216" s="10" t="str">
        <f>SUBSTITUTE(Таблица2[[#This Row],[Столбец1]], "про, ", " ")</f>
        <v/>
      </c>
      <c r="C1216" s="3" t="str">
        <f t="shared" si="59"/>
        <v/>
      </c>
      <c r="D1216" s="3" t="str">
        <f t="shared" si="60"/>
        <v/>
      </c>
      <c r="E1216" s="10" t="str">
        <f t="shared" si="61"/>
        <v/>
      </c>
      <c r="F1216" s="10" t="str">
        <f>SUBSTITUTE(Таблица2[[#This Row],[Столбец5]], "до, ", "")</f>
        <v/>
      </c>
      <c r="G1216" s="10" t="str">
        <f>SUBSTITUTE(Таблица2[[#This Row],[Столбец7]], "рік, ", "")</f>
        <v/>
      </c>
      <c r="H1216" s="11" t="str">
        <f>SUBSTITUTE(Таблица2[[#This Row],[Ключові слова]], "за, ", "")</f>
        <v/>
      </c>
      <c r="I1216" s="11" t="str">
        <f>SUBSTITUTE(Таблица2[[#This Row],[Столбец9]], "від, ", "")</f>
        <v/>
      </c>
    </row>
    <row r="1217" spans="1:9" x14ac:dyDescent="0.25">
      <c r="A1217" s="9" t="str">
        <f>SUBSTITUTE(Реестр!E1228, " ", ", ")</f>
        <v/>
      </c>
      <c r="B1217" s="10" t="str">
        <f>SUBSTITUTE(Таблица2[[#This Row],[Столбец1]], "про, ", " ")</f>
        <v/>
      </c>
      <c r="C1217" s="3" t="str">
        <f t="shared" si="59"/>
        <v/>
      </c>
      <c r="D1217" s="3" t="str">
        <f t="shared" si="60"/>
        <v/>
      </c>
      <c r="E1217" s="10" t="str">
        <f t="shared" si="61"/>
        <v/>
      </c>
      <c r="F1217" s="10" t="str">
        <f>SUBSTITUTE(Таблица2[[#This Row],[Столбец5]], "до, ", "")</f>
        <v/>
      </c>
      <c r="G1217" s="10" t="str">
        <f>SUBSTITUTE(Таблица2[[#This Row],[Столбец7]], "рік, ", "")</f>
        <v/>
      </c>
      <c r="H1217" s="11" t="str">
        <f>SUBSTITUTE(Таблица2[[#This Row],[Ключові слова]], "за, ", "")</f>
        <v/>
      </c>
      <c r="I1217" s="11" t="str">
        <f>SUBSTITUTE(Таблица2[[#This Row],[Столбец9]], "від, ", "")</f>
        <v/>
      </c>
    </row>
    <row r="1218" spans="1:9" x14ac:dyDescent="0.25">
      <c r="A1218" s="9" t="str">
        <f>SUBSTITUTE(Реестр!E1229, " ", ", ")</f>
        <v/>
      </c>
      <c r="B1218" s="10" t="str">
        <f>SUBSTITUTE(Таблица2[[#This Row],[Столбец1]], "про, ", " ")</f>
        <v/>
      </c>
      <c r="C1218" s="3" t="str">
        <f t="shared" si="59"/>
        <v/>
      </c>
      <c r="D1218" s="3" t="str">
        <f t="shared" si="60"/>
        <v/>
      </c>
      <c r="E1218" s="10" t="str">
        <f t="shared" si="61"/>
        <v/>
      </c>
      <c r="F1218" s="10" t="str">
        <f>SUBSTITUTE(Таблица2[[#This Row],[Столбец5]], "до, ", "")</f>
        <v/>
      </c>
      <c r="G1218" s="10" t="str">
        <f>SUBSTITUTE(Таблица2[[#This Row],[Столбец7]], "рік, ", "")</f>
        <v/>
      </c>
      <c r="H1218" s="11" t="str">
        <f>SUBSTITUTE(Таблица2[[#This Row],[Ключові слова]], "за, ", "")</f>
        <v/>
      </c>
      <c r="I1218" s="11" t="str">
        <f>SUBSTITUTE(Таблица2[[#This Row],[Столбец9]], "від, ", "")</f>
        <v/>
      </c>
    </row>
    <row r="1219" spans="1:9" x14ac:dyDescent="0.25">
      <c r="A1219" s="9" t="str">
        <f>SUBSTITUTE(Реестр!E1230, " ", ", ")</f>
        <v/>
      </c>
      <c r="B1219" s="10" t="str">
        <f>SUBSTITUTE(Таблица2[[#This Row],[Столбец1]], "про, ", " ")</f>
        <v/>
      </c>
      <c r="C1219" s="3" t="str">
        <f t="shared" si="59"/>
        <v/>
      </c>
      <c r="D1219" s="3" t="str">
        <f t="shared" si="60"/>
        <v/>
      </c>
      <c r="E1219" s="10" t="str">
        <f t="shared" si="61"/>
        <v/>
      </c>
      <c r="F1219" s="10" t="str">
        <f>SUBSTITUTE(Таблица2[[#This Row],[Столбец5]], "до, ", "")</f>
        <v/>
      </c>
      <c r="G1219" s="10" t="str">
        <f>SUBSTITUTE(Таблица2[[#This Row],[Столбец7]], "рік, ", "")</f>
        <v/>
      </c>
      <c r="H1219" s="11" t="str">
        <f>SUBSTITUTE(Таблица2[[#This Row],[Ключові слова]], "за, ", "")</f>
        <v/>
      </c>
      <c r="I1219" s="11" t="str">
        <f>SUBSTITUTE(Таблица2[[#This Row],[Столбец9]], "від, ", "")</f>
        <v/>
      </c>
    </row>
    <row r="1220" spans="1:9" x14ac:dyDescent="0.25">
      <c r="A1220" s="9" t="str">
        <f>SUBSTITUTE(Реестр!E1231, " ", ", ")</f>
        <v/>
      </c>
      <c r="B1220" s="10" t="str">
        <f>SUBSTITUTE(Таблица2[[#This Row],[Столбец1]], "про, ", " ")</f>
        <v/>
      </c>
      <c r="C1220" s="3" t="str">
        <f t="shared" si="59"/>
        <v/>
      </c>
      <c r="D1220" s="3" t="str">
        <f t="shared" si="60"/>
        <v/>
      </c>
      <c r="E1220" s="10" t="str">
        <f t="shared" si="61"/>
        <v/>
      </c>
      <c r="F1220" s="10" t="str">
        <f>SUBSTITUTE(Таблица2[[#This Row],[Столбец5]], "до, ", "")</f>
        <v/>
      </c>
      <c r="G1220" s="10" t="str">
        <f>SUBSTITUTE(Таблица2[[#This Row],[Столбец7]], "рік, ", "")</f>
        <v/>
      </c>
      <c r="H1220" s="11" t="str">
        <f>SUBSTITUTE(Таблица2[[#This Row],[Ключові слова]], "за, ", "")</f>
        <v/>
      </c>
      <c r="I1220" s="11" t="str">
        <f>SUBSTITUTE(Таблица2[[#This Row],[Столбец9]], "від, ", "")</f>
        <v/>
      </c>
    </row>
    <row r="1221" spans="1:9" x14ac:dyDescent="0.25">
      <c r="A1221" s="9" t="str">
        <f>SUBSTITUTE(Реестр!E1232, " ", ", ")</f>
        <v/>
      </c>
      <c r="B1221" s="10" t="str">
        <f>SUBSTITUTE(Таблица2[[#This Row],[Столбец1]], "про, ", " ")</f>
        <v/>
      </c>
      <c r="C1221" s="3" t="str">
        <f t="shared" si="59"/>
        <v/>
      </c>
      <c r="D1221" s="3" t="str">
        <f t="shared" si="60"/>
        <v/>
      </c>
      <c r="E1221" s="10" t="str">
        <f t="shared" si="61"/>
        <v/>
      </c>
      <c r="F1221" s="10" t="str">
        <f>SUBSTITUTE(Таблица2[[#This Row],[Столбец5]], "до, ", "")</f>
        <v/>
      </c>
      <c r="G1221" s="10" t="str">
        <f>SUBSTITUTE(Таблица2[[#This Row],[Столбец7]], "рік, ", "")</f>
        <v/>
      </c>
      <c r="H1221" s="11" t="str">
        <f>SUBSTITUTE(Таблица2[[#This Row],[Ключові слова]], "за, ", "")</f>
        <v/>
      </c>
      <c r="I1221" s="11" t="str">
        <f>SUBSTITUTE(Таблица2[[#This Row],[Столбец9]], "від, ", "")</f>
        <v/>
      </c>
    </row>
    <row r="1222" spans="1:9" x14ac:dyDescent="0.25">
      <c r="A1222" s="9" t="str">
        <f>SUBSTITUTE(Реестр!E1233, " ", ", ")</f>
        <v/>
      </c>
      <c r="B1222" s="10" t="str">
        <f>SUBSTITUTE(Таблица2[[#This Row],[Столбец1]], "про, ", " ")</f>
        <v/>
      </c>
      <c r="C1222" s="3" t="str">
        <f t="shared" si="59"/>
        <v/>
      </c>
      <c r="D1222" s="3" t="str">
        <f t="shared" si="60"/>
        <v/>
      </c>
      <c r="E1222" s="10" t="str">
        <f t="shared" si="61"/>
        <v/>
      </c>
      <c r="F1222" s="10" t="str">
        <f>SUBSTITUTE(Таблица2[[#This Row],[Столбец5]], "до, ", "")</f>
        <v/>
      </c>
      <c r="G1222" s="10" t="str">
        <f>SUBSTITUTE(Таблица2[[#This Row],[Столбец7]], "рік, ", "")</f>
        <v/>
      </c>
      <c r="H1222" s="11" t="str">
        <f>SUBSTITUTE(Таблица2[[#This Row],[Ключові слова]], "за, ", "")</f>
        <v/>
      </c>
      <c r="I1222" s="11" t="str">
        <f>SUBSTITUTE(Таблица2[[#This Row],[Столбец9]], "від, ", "")</f>
        <v/>
      </c>
    </row>
    <row r="1223" spans="1:9" x14ac:dyDescent="0.25">
      <c r="A1223" s="9" t="str">
        <f>SUBSTITUTE(Реестр!E1234, " ", ", ")</f>
        <v/>
      </c>
      <c r="B1223" s="10" t="str">
        <f>SUBSTITUTE(Таблица2[[#This Row],[Столбец1]], "про, ", " ")</f>
        <v/>
      </c>
      <c r="C1223" s="3" t="str">
        <f t="shared" si="59"/>
        <v/>
      </c>
      <c r="D1223" s="3" t="str">
        <f t="shared" si="60"/>
        <v/>
      </c>
      <c r="E1223" s="10" t="str">
        <f t="shared" si="61"/>
        <v/>
      </c>
      <c r="F1223" s="10" t="str">
        <f>SUBSTITUTE(Таблица2[[#This Row],[Столбец5]], "до, ", "")</f>
        <v/>
      </c>
      <c r="G1223" s="10" t="str">
        <f>SUBSTITUTE(Таблица2[[#This Row],[Столбец7]], "рік, ", "")</f>
        <v/>
      </c>
      <c r="H1223" s="11" t="str">
        <f>SUBSTITUTE(Таблица2[[#This Row],[Ключові слова]], "за, ", "")</f>
        <v/>
      </c>
      <c r="I1223" s="11" t="str">
        <f>SUBSTITUTE(Таблица2[[#This Row],[Столбец9]], "від, ", "")</f>
        <v/>
      </c>
    </row>
    <row r="1224" spans="1:9" x14ac:dyDescent="0.25">
      <c r="A1224" s="9" t="str">
        <f>SUBSTITUTE(Реестр!E1235, " ", ", ")</f>
        <v/>
      </c>
      <c r="B1224" s="10" t="str">
        <f>SUBSTITUTE(Таблица2[[#This Row],[Столбец1]], "про, ", " ")</f>
        <v/>
      </c>
      <c r="C1224" s="3" t="str">
        <f t="shared" si="59"/>
        <v/>
      </c>
      <c r="D1224" s="3" t="str">
        <f t="shared" si="60"/>
        <v/>
      </c>
      <c r="E1224" s="10" t="str">
        <f t="shared" si="61"/>
        <v/>
      </c>
      <c r="F1224" s="10" t="str">
        <f>SUBSTITUTE(Таблица2[[#This Row],[Столбец5]], "до, ", "")</f>
        <v/>
      </c>
      <c r="G1224" s="10" t="str">
        <f>SUBSTITUTE(Таблица2[[#This Row],[Столбец7]], "рік, ", "")</f>
        <v/>
      </c>
      <c r="H1224" s="11" t="str">
        <f>SUBSTITUTE(Таблица2[[#This Row],[Ключові слова]], "за, ", "")</f>
        <v/>
      </c>
      <c r="I1224" s="11" t="str">
        <f>SUBSTITUTE(Таблица2[[#This Row],[Столбец9]], "від, ", "")</f>
        <v/>
      </c>
    </row>
    <row r="1225" spans="1:9" x14ac:dyDescent="0.25">
      <c r="A1225" s="9" t="str">
        <f>SUBSTITUTE(Реестр!E1236, " ", ", ")</f>
        <v/>
      </c>
      <c r="B1225" s="10" t="str">
        <f>SUBSTITUTE(Таблица2[[#This Row],[Столбец1]], "про, ", " ")</f>
        <v/>
      </c>
      <c r="C1225" s="3" t="str">
        <f t="shared" si="59"/>
        <v/>
      </c>
      <c r="D1225" s="3" t="str">
        <f t="shared" si="60"/>
        <v/>
      </c>
      <c r="E1225" s="10" t="str">
        <f t="shared" si="61"/>
        <v/>
      </c>
      <c r="F1225" s="10" t="str">
        <f>SUBSTITUTE(Таблица2[[#This Row],[Столбец5]], "до, ", "")</f>
        <v/>
      </c>
      <c r="G1225" s="10" t="str">
        <f>SUBSTITUTE(Таблица2[[#This Row],[Столбец7]], "рік, ", "")</f>
        <v/>
      </c>
      <c r="H1225" s="11" t="str">
        <f>SUBSTITUTE(Таблица2[[#This Row],[Ключові слова]], "за, ", "")</f>
        <v/>
      </c>
      <c r="I1225" s="11" t="str">
        <f>SUBSTITUTE(Таблица2[[#This Row],[Столбец9]], "від, ", "")</f>
        <v/>
      </c>
    </row>
    <row r="1226" spans="1:9" x14ac:dyDescent="0.25">
      <c r="A1226" s="9" t="str">
        <f>SUBSTITUTE(Реестр!E1237, " ", ", ")</f>
        <v/>
      </c>
      <c r="B1226" s="10" t="str">
        <f>SUBSTITUTE(Таблица2[[#This Row],[Столбец1]], "про, ", " ")</f>
        <v/>
      </c>
      <c r="C1226" s="3" t="str">
        <f t="shared" si="59"/>
        <v/>
      </c>
      <c r="D1226" s="3" t="str">
        <f t="shared" si="60"/>
        <v/>
      </c>
      <c r="E1226" s="10" t="str">
        <f t="shared" si="61"/>
        <v/>
      </c>
      <c r="F1226" s="10" t="str">
        <f>SUBSTITUTE(Таблица2[[#This Row],[Столбец5]], "до, ", "")</f>
        <v/>
      </c>
      <c r="G1226" s="10" t="str">
        <f>SUBSTITUTE(Таблица2[[#This Row],[Столбец7]], "рік, ", "")</f>
        <v/>
      </c>
      <c r="H1226" s="11" t="str">
        <f>SUBSTITUTE(Таблица2[[#This Row],[Ключові слова]], "за, ", "")</f>
        <v/>
      </c>
      <c r="I1226" s="11" t="str">
        <f>SUBSTITUTE(Таблица2[[#This Row],[Столбец9]], "від, ", "")</f>
        <v/>
      </c>
    </row>
    <row r="1227" spans="1:9" x14ac:dyDescent="0.25">
      <c r="A1227" s="9" t="str">
        <f>SUBSTITUTE(Реестр!E1238, " ", ", ")</f>
        <v/>
      </c>
      <c r="B1227" s="10" t="str">
        <f>SUBSTITUTE(Таблица2[[#This Row],[Столбец1]], "про, ", " ")</f>
        <v/>
      </c>
      <c r="C1227" s="3" t="str">
        <f t="shared" si="59"/>
        <v/>
      </c>
      <c r="D1227" s="3" t="str">
        <f t="shared" si="60"/>
        <v/>
      </c>
      <c r="E1227" s="10" t="str">
        <f t="shared" si="61"/>
        <v/>
      </c>
      <c r="F1227" s="10" t="str">
        <f>SUBSTITUTE(Таблица2[[#This Row],[Столбец5]], "до, ", "")</f>
        <v/>
      </c>
      <c r="G1227" s="10" t="str">
        <f>SUBSTITUTE(Таблица2[[#This Row],[Столбец7]], "рік, ", "")</f>
        <v/>
      </c>
      <c r="H1227" s="11" t="str">
        <f>SUBSTITUTE(Таблица2[[#This Row],[Ключові слова]], "за, ", "")</f>
        <v/>
      </c>
      <c r="I1227" s="11" t="str">
        <f>SUBSTITUTE(Таблица2[[#This Row],[Столбец9]], "від, ", "")</f>
        <v/>
      </c>
    </row>
    <row r="1228" spans="1:9" x14ac:dyDescent="0.25">
      <c r="A1228" s="9" t="str">
        <f>SUBSTITUTE(Реестр!E1239, " ", ", ")</f>
        <v/>
      </c>
      <c r="B1228" s="10" t="str">
        <f>SUBSTITUTE(Таблица2[[#This Row],[Столбец1]], "про, ", " ")</f>
        <v/>
      </c>
      <c r="C1228" s="3" t="str">
        <f t="shared" si="59"/>
        <v/>
      </c>
      <c r="D1228" s="3" t="str">
        <f t="shared" si="60"/>
        <v/>
      </c>
      <c r="E1228" s="10" t="str">
        <f t="shared" si="61"/>
        <v/>
      </c>
      <c r="F1228" s="10" t="str">
        <f>SUBSTITUTE(Таблица2[[#This Row],[Столбец5]], "до, ", "")</f>
        <v/>
      </c>
      <c r="G1228" s="10" t="str">
        <f>SUBSTITUTE(Таблица2[[#This Row],[Столбец7]], "рік, ", "")</f>
        <v/>
      </c>
      <c r="H1228" s="11" t="str">
        <f>SUBSTITUTE(Таблица2[[#This Row],[Ключові слова]], "за, ", "")</f>
        <v/>
      </c>
      <c r="I1228" s="11" t="str">
        <f>SUBSTITUTE(Таблица2[[#This Row],[Столбец9]], "від, ", "")</f>
        <v/>
      </c>
    </row>
    <row r="1229" spans="1:9" x14ac:dyDescent="0.25">
      <c r="A1229" s="9" t="str">
        <f>SUBSTITUTE(Реестр!E1240, " ", ", ")</f>
        <v/>
      </c>
      <c r="B1229" s="10" t="str">
        <f>SUBSTITUTE(Таблица2[[#This Row],[Столбец1]], "про, ", " ")</f>
        <v/>
      </c>
      <c r="C1229" s="3" t="str">
        <f t="shared" si="59"/>
        <v/>
      </c>
      <c r="D1229" s="3" t="str">
        <f t="shared" si="60"/>
        <v/>
      </c>
      <c r="E1229" s="10" t="str">
        <f t="shared" si="61"/>
        <v/>
      </c>
      <c r="F1229" s="10" t="str">
        <f>SUBSTITUTE(Таблица2[[#This Row],[Столбец5]], "до, ", "")</f>
        <v/>
      </c>
      <c r="G1229" s="10" t="str">
        <f>SUBSTITUTE(Таблица2[[#This Row],[Столбец7]], "рік, ", "")</f>
        <v/>
      </c>
      <c r="H1229" s="11" t="str">
        <f>SUBSTITUTE(Таблица2[[#This Row],[Ключові слова]], "за, ", "")</f>
        <v/>
      </c>
      <c r="I1229" s="11" t="str">
        <f>SUBSTITUTE(Таблица2[[#This Row],[Столбец9]], "від, ", "")</f>
        <v/>
      </c>
    </row>
    <row r="1230" spans="1:9" x14ac:dyDescent="0.25">
      <c r="A1230" s="9" t="str">
        <f>SUBSTITUTE(Реестр!E1241, " ", ", ")</f>
        <v/>
      </c>
      <c r="B1230" s="10" t="str">
        <f>SUBSTITUTE(Таблица2[[#This Row],[Столбец1]], "про, ", " ")</f>
        <v/>
      </c>
      <c r="C1230" s="3" t="str">
        <f t="shared" si="59"/>
        <v/>
      </c>
      <c r="D1230" s="3" t="str">
        <f t="shared" si="60"/>
        <v/>
      </c>
      <c r="E1230" s="10" t="str">
        <f t="shared" si="61"/>
        <v/>
      </c>
      <c r="F1230" s="10" t="str">
        <f>SUBSTITUTE(Таблица2[[#This Row],[Столбец5]], "до, ", "")</f>
        <v/>
      </c>
      <c r="G1230" s="10" t="str">
        <f>SUBSTITUTE(Таблица2[[#This Row],[Столбец7]], "рік, ", "")</f>
        <v/>
      </c>
      <c r="H1230" s="11" t="str">
        <f>SUBSTITUTE(Таблица2[[#This Row],[Ключові слова]], "за, ", "")</f>
        <v/>
      </c>
      <c r="I1230" s="11" t="str">
        <f>SUBSTITUTE(Таблица2[[#This Row],[Столбец9]], "від, ", "")</f>
        <v/>
      </c>
    </row>
    <row r="1231" spans="1:9" x14ac:dyDescent="0.25">
      <c r="A1231" s="9" t="str">
        <f>SUBSTITUTE(Реестр!E1242, " ", ", ")</f>
        <v/>
      </c>
      <c r="B1231" s="10" t="str">
        <f>SUBSTITUTE(Таблица2[[#This Row],[Столбец1]], "про, ", " ")</f>
        <v/>
      </c>
      <c r="C1231" s="3" t="str">
        <f t="shared" si="59"/>
        <v/>
      </c>
      <c r="D1231" s="3" t="str">
        <f t="shared" si="60"/>
        <v/>
      </c>
      <c r="E1231" s="10" t="str">
        <f t="shared" si="61"/>
        <v/>
      </c>
      <c r="F1231" s="10" t="str">
        <f>SUBSTITUTE(Таблица2[[#This Row],[Столбец5]], "до, ", "")</f>
        <v/>
      </c>
      <c r="G1231" s="10" t="str">
        <f>SUBSTITUTE(Таблица2[[#This Row],[Столбец7]], "рік, ", "")</f>
        <v/>
      </c>
      <c r="H1231" s="11" t="str">
        <f>SUBSTITUTE(Таблица2[[#This Row],[Ключові слова]], "за, ", "")</f>
        <v/>
      </c>
      <c r="I1231" s="11" t="str">
        <f>SUBSTITUTE(Таблица2[[#This Row],[Столбец9]], "від, ", "")</f>
        <v/>
      </c>
    </row>
    <row r="1232" spans="1:9" x14ac:dyDescent="0.25">
      <c r="A1232" s="9" t="str">
        <f>SUBSTITUTE(Реестр!E1243, " ", ", ")</f>
        <v/>
      </c>
      <c r="B1232" s="10" t="str">
        <f>SUBSTITUTE(Таблица2[[#This Row],[Столбец1]], "про, ", " ")</f>
        <v/>
      </c>
      <c r="C1232" s="3" t="str">
        <f t="shared" si="59"/>
        <v/>
      </c>
      <c r="D1232" s="3" t="str">
        <f t="shared" si="60"/>
        <v/>
      </c>
      <c r="E1232" s="10" t="str">
        <f t="shared" si="61"/>
        <v/>
      </c>
      <c r="F1232" s="10" t="str">
        <f>SUBSTITUTE(Таблица2[[#This Row],[Столбец5]], "до, ", "")</f>
        <v/>
      </c>
      <c r="G1232" s="10" t="str">
        <f>SUBSTITUTE(Таблица2[[#This Row],[Столбец7]], "рік, ", "")</f>
        <v/>
      </c>
      <c r="H1232" s="11" t="str">
        <f>SUBSTITUTE(Таблица2[[#This Row],[Ключові слова]], "за, ", "")</f>
        <v/>
      </c>
      <c r="I1232" s="11" t="str">
        <f>SUBSTITUTE(Таблица2[[#This Row],[Столбец9]], "від, ", "")</f>
        <v/>
      </c>
    </row>
    <row r="1233" spans="1:9" x14ac:dyDescent="0.25">
      <c r="A1233" s="9" t="str">
        <f>SUBSTITUTE(Реестр!E1244, " ", ", ")</f>
        <v/>
      </c>
      <c r="B1233" s="10" t="str">
        <f>SUBSTITUTE(Таблица2[[#This Row],[Столбец1]], "про, ", " ")</f>
        <v/>
      </c>
      <c r="C1233" s="3" t="str">
        <f t="shared" si="59"/>
        <v/>
      </c>
      <c r="D1233" s="3" t="str">
        <f t="shared" si="60"/>
        <v/>
      </c>
      <c r="E1233" s="10" t="str">
        <f t="shared" si="61"/>
        <v/>
      </c>
      <c r="F1233" s="10" t="str">
        <f>SUBSTITUTE(Таблица2[[#This Row],[Столбец5]], "до, ", "")</f>
        <v/>
      </c>
      <c r="G1233" s="10" t="str">
        <f>SUBSTITUTE(Таблица2[[#This Row],[Столбец7]], "рік, ", "")</f>
        <v/>
      </c>
      <c r="H1233" s="11" t="str">
        <f>SUBSTITUTE(Таблица2[[#This Row],[Ключові слова]], "за, ", "")</f>
        <v/>
      </c>
      <c r="I1233" s="11" t="str">
        <f>SUBSTITUTE(Таблица2[[#This Row],[Столбец9]], "від, ", "")</f>
        <v/>
      </c>
    </row>
    <row r="1234" spans="1:9" x14ac:dyDescent="0.25">
      <c r="A1234" s="9" t="str">
        <f>SUBSTITUTE(Реестр!E1245, " ", ", ")</f>
        <v/>
      </c>
      <c r="B1234" s="10" t="str">
        <f>SUBSTITUTE(Таблица2[[#This Row],[Столбец1]], "про, ", " ")</f>
        <v/>
      </c>
      <c r="C1234" s="3" t="str">
        <f t="shared" si="59"/>
        <v/>
      </c>
      <c r="D1234" s="3" t="str">
        <f t="shared" si="60"/>
        <v/>
      </c>
      <c r="E1234" s="10" t="str">
        <f t="shared" si="61"/>
        <v/>
      </c>
      <c r="F1234" s="10" t="str">
        <f>SUBSTITUTE(Таблица2[[#This Row],[Столбец5]], "до, ", "")</f>
        <v/>
      </c>
      <c r="G1234" s="10" t="str">
        <f>SUBSTITUTE(Таблица2[[#This Row],[Столбец7]], "рік, ", "")</f>
        <v/>
      </c>
      <c r="H1234" s="11" t="str">
        <f>SUBSTITUTE(Таблица2[[#This Row],[Ключові слова]], "за, ", "")</f>
        <v/>
      </c>
      <c r="I1234" s="11" t="str">
        <f>SUBSTITUTE(Таблица2[[#This Row],[Столбец9]], "від, ", "")</f>
        <v/>
      </c>
    </row>
    <row r="1235" spans="1:9" x14ac:dyDescent="0.25">
      <c r="A1235" s="9" t="str">
        <f>SUBSTITUTE(Реестр!E1246, " ", ", ")</f>
        <v/>
      </c>
      <c r="B1235" s="10" t="str">
        <f>SUBSTITUTE(Таблица2[[#This Row],[Столбец1]], "про, ", " ")</f>
        <v/>
      </c>
      <c r="C1235" s="3" t="str">
        <f t="shared" si="59"/>
        <v/>
      </c>
      <c r="D1235" s="3" t="str">
        <f t="shared" si="60"/>
        <v/>
      </c>
      <c r="E1235" s="10" t="str">
        <f t="shared" si="61"/>
        <v/>
      </c>
      <c r="F1235" s="10" t="str">
        <f>SUBSTITUTE(Таблица2[[#This Row],[Столбец5]], "до, ", "")</f>
        <v/>
      </c>
      <c r="G1235" s="10" t="str">
        <f>SUBSTITUTE(Таблица2[[#This Row],[Столбец7]], "рік, ", "")</f>
        <v/>
      </c>
      <c r="H1235" s="11" t="str">
        <f>SUBSTITUTE(Таблица2[[#This Row],[Ключові слова]], "за, ", "")</f>
        <v/>
      </c>
      <c r="I1235" s="11" t="str">
        <f>SUBSTITUTE(Таблица2[[#This Row],[Столбец9]], "від, ", "")</f>
        <v/>
      </c>
    </row>
    <row r="1236" spans="1:9" x14ac:dyDescent="0.25">
      <c r="A1236" s="9" t="str">
        <f>SUBSTITUTE(Реестр!E1247, " ", ", ")</f>
        <v/>
      </c>
      <c r="B1236" s="10" t="str">
        <f>SUBSTITUTE(Таблица2[[#This Row],[Столбец1]], "про, ", " ")</f>
        <v/>
      </c>
      <c r="C1236" s="3" t="str">
        <f t="shared" si="59"/>
        <v/>
      </c>
      <c r="D1236" s="3" t="str">
        <f t="shared" si="60"/>
        <v/>
      </c>
      <c r="E1236" s="10" t="str">
        <f t="shared" si="61"/>
        <v/>
      </c>
      <c r="F1236" s="10" t="str">
        <f>SUBSTITUTE(Таблица2[[#This Row],[Столбец5]], "до, ", "")</f>
        <v/>
      </c>
      <c r="G1236" s="10" t="str">
        <f>SUBSTITUTE(Таблица2[[#This Row],[Столбец7]], "рік, ", "")</f>
        <v/>
      </c>
      <c r="H1236" s="11" t="str">
        <f>SUBSTITUTE(Таблица2[[#This Row],[Ключові слова]], "за, ", "")</f>
        <v/>
      </c>
      <c r="I1236" s="11" t="str">
        <f>SUBSTITUTE(Таблица2[[#This Row],[Столбец9]], "від, ", "")</f>
        <v/>
      </c>
    </row>
    <row r="1237" spans="1:9" x14ac:dyDescent="0.25">
      <c r="A1237" s="9" t="str">
        <f>SUBSTITUTE(Реестр!E1248, " ", ", ")</f>
        <v/>
      </c>
      <c r="B1237" s="10" t="str">
        <f>SUBSTITUTE(Таблица2[[#This Row],[Столбец1]], "про, ", " ")</f>
        <v/>
      </c>
      <c r="C1237" s="3" t="str">
        <f t="shared" si="59"/>
        <v/>
      </c>
      <c r="D1237" s="3" t="str">
        <f t="shared" si="60"/>
        <v/>
      </c>
      <c r="E1237" s="10" t="str">
        <f t="shared" si="61"/>
        <v/>
      </c>
      <c r="F1237" s="10" t="str">
        <f>SUBSTITUTE(Таблица2[[#This Row],[Столбец5]], "до, ", "")</f>
        <v/>
      </c>
      <c r="G1237" s="10" t="str">
        <f>SUBSTITUTE(Таблица2[[#This Row],[Столбец7]], "рік, ", "")</f>
        <v/>
      </c>
      <c r="H1237" s="11" t="str">
        <f>SUBSTITUTE(Таблица2[[#This Row],[Ключові слова]], "за, ", "")</f>
        <v/>
      </c>
      <c r="I1237" s="11" t="str">
        <f>SUBSTITUTE(Таблица2[[#This Row],[Столбец9]], "від, ", "")</f>
        <v/>
      </c>
    </row>
    <row r="1238" spans="1:9" x14ac:dyDescent="0.25">
      <c r="A1238" s="9" t="str">
        <f>SUBSTITUTE(Реестр!E1249, " ", ", ")</f>
        <v/>
      </c>
      <c r="B1238" s="10" t="str">
        <f>SUBSTITUTE(Таблица2[[#This Row],[Столбец1]], "про, ", " ")</f>
        <v/>
      </c>
      <c r="C1238" s="3" t="str">
        <f t="shared" si="59"/>
        <v/>
      </c>
      <c r="D1238" s="3" t="str">
        <f t="shared" si="60"/>
        <v/>
      </c>
      <c r="E1238" s="10" t="str">
        <f t="shared" si="61"/>
        <v/>
      </c>
      <c r="F1238" s="10" t="str">
        <f>SUBSTITUTE(Таблица2[[#This Row],[Столбец5]], "до, ", "")</f>
        <v/>
      </c>
      <c r="G1238" s="10" t="str">
        <f>SUBSTITUTE(Таблица2[[#This Row],[Столбец7]], "рік, ", "")</f>
        <v/>
      </c>
      <c r="H1238" s="11" t="str">
        <f>SUBSTITUTE(Таблица2[[#This Row],[Ключові слова]], "за, ", "")</f>
        <v/>
      </c>
      <c r="I1238" s="11" t="str">
        <f>SUBSTITUTE(Таблица2[[#This Row],[Столбец9]], "від, ", "")</f>
        <v/>
      </c>
    </row>
    <row r="1239" spans="1:9" x14ac:dyDescent="0.25">
      <c r="A1239" s="9" t="str">
        <f>SUBSTITUTE(Реестр!E1250, " ", ", ")</f>
        <v/>
      </c>
      <c r="B1239" s="10" t="str">
        <f>SUBSTITUTE(Таблица2[[#This Row],[Столбец1]], "про, ", " ")</f>
        <v/>
      </c>
      <c r="C1239" s="3" t="str">
        <f t="shared" si="59"/>
        <v/>
      </c>
      <c r="D1239" s="3" t="str">
        <f t="shared" si="60"/>
        <v/>
      </c>
      <c r="E1239" s="10" t="str">
        <f t="shared" si="61"/>
        <v/>
      </c>
      <c r="F1239" s="10" t="str">
        <f>SUBSTITUTE(Таблица2[[#This Row],[Столбец5]], "до, ", "")</f>
        <v/>
      </c>
      <c r="G1239" s="10" t="str">
        <f>SUBSTITUTE(Таблица2[[#This Row],[Столбец7]], "рік, ", "")</f>
        <v/>
      </c>
      <c r="H1239" s="11" t="str">
        <f>SUBSTITUTE(Таблица2[[#This Row],[Ключові слова]], "за, ", "")</f>
        <v/>
      </c>
      <c r="I1239" s="11" t="str">
        <f>SUBSTITUTE(Таблица2[[#This Row],[Столбец9]], "від, ", "")</f>
        <v/>
      </c>
    </row>
    <row r="1240" spans="1:9" x14ac:dyDescent="0.25">
      <c r="A1240" s="9" t="str">
        <f>SUBSTITUTE(Реестр!E1251, " ", ", ")</f>
        <v/>
      </c>
      <c r="B1240" s="10" t="str">
        <f>SUBSTITUTE(Таблица2[[#This Row],[Столбец1]], "про, ", " ")</f>
        <v/>
      </c>
      <c r="C1240" s="3" t="str">
        <f t="shared" si="59"/>
        <v/>
      </c>
      <c r="D1240" s="3" t="str">
        <f t="shared" si="60"/>
        <v/>
      </c>
      <c r="E1240" s="10" t="str">
        <f t="shared" si="61"/>
        <v/>
      </c>
      <c r="F1240" s="10" t="str">
        <f>SUBSTITUTE(Таблица2[[#This Row],[Столбец5]], "до, ", "")</f>
        <v/>
      </c>
      <c r="G1240" s="10" t="str">
        <f>SUBSTITUTE(Таблица2[[#This Row],[Столбец7]], "рік, ", "")</f>
        <v/>
      </c>
      <c r="H1240" s="11" t="str">
        <f>SUBSTITUTE(Таблица2[[#This Row],[Ключові слова]], "за, ", "")</f>
        <v/>
      </c>
      <c r="I1240" s="11" t="str">
        <f>SUBSTITUTE(Таблица2[[#This Row],[Столбец9]], "від, ", "")</f>
        <v/>
      </c>
    </row>
    <row r="1241" spans="1:9" x14ac:dyDescent="0.25">
      <c r="A1241" s="9" t="str">
        <f>SUBSTITUTE(Реестр!E1252, " ", ", ")</f>
        <v/>
      </c>
      <c r="B1241" s="10" t="str">
        <f>SUBSTITUTE(Таблица2[[#This Row],[Столбец1]], "про, ", " ")</f>
        <v/>
      </c>
      <c r="C1241" s="3" t="str">
        <f t="shared" si="59"/>
        <v/>
      </c>
      <c r="D1241" s="3" t="str">
        <f t="shared" si="60"/>
        <v/>
      </c>
      <c r="E1241" s="10" t="str">
        <f t="shared" si="61"/>
        <v/>
      </c>
      <c r="F1241" s="10" t="str">
        <f>SUBSTITUTE(Таблица2[[#This Row],[Столбец5]], "до, ", "")</f>
        <v/>
      </c>
      <c r="G1241" s="10" t="str">
        <f>SUBSTITUTE(Таблица2[[#This Row],[Столбец7]], "рік, ", "")</f>
        <v/>
      </c>
      <c r="H1241" s="11" t="str">
        <f>SUBSTITUTE(Таблица2[[#This Row],[Ключові слова]], "за, ", "")</f>
        <v/>
      </c>
      <c r="I1241" s="11" t="str">
        <f>SUBSTITUTE(Таблица2[[#This Row],[Столбец9]], "від, ", "")</f>
        <v/>
      </c>
    </row>
    <row r="1242" spans="1:9" x14ac:dyDescent="0.25">
      <c r="A1242" s="9" t="str">
        <f>SUBSTITUTE(Реестр!E1253, " ", ", ")</f>
        <v/>
      </c>
      <c r="B1242" s="10" t="str">
        <f>SUBSTITUTE(Таблица2[[#This Row],[Столбец1]], "про, ", " ")</f>
        <v/>
      </c>
      <c r="C1242" s="3" t="str">
        <f t="shared" si="59"/>
        <v/>
      </c>
      <c r="D1242" s="3" t="str">
        <f t="shared" si="60"/>
        <v/>
      </c>
      <c r="E1242" s="10" t="str">
        <f t="shared" si="61"/>
        <v/>
      </c>
      <c r="F1242" s="10" t="str">
        <f>SUBSTITUTE(Таблица2[[#This Row],[Столбец5]], "до, ", "")</f>
        <v/>
      </c>
      <c r="G1242" s="10" t="str">
        <f>SUBSTITUTE(Таблица2[[#This Row],[Столбец7]], "рік, ", "")</f>
        <v/>
      </c>
      <c r="H1242" s="11" t="str">
        <f>SUBSTITUTE(Таблица2[[#This Row],[Ключові слова]], "за, ", "")</f>
        <v/>
      </c>
      <c r="I1242" s="11" t="str">
        <f>SUBSTITUTE(Таблица2[[#This Row],[Столбец9]], "від, ", "")</f>
        <v/>
      </c>
    </row>
    <row r="1243" spans="1:9" x14ac:dyDescent="0.25">
      <c r="A1243" s="9" t="str">
        <f>SUBSTITUTE(Реестр!E1254, " ", ", ")</f>
        <v/>
      </c>
      <c r="B1243" s="10" t="str">
        <f>SUBSTITUTE(Таблица2[[#This Row],[Столбец1]], "про, ", " ")</f>
        <v/>
      </c>
      <c r="C1243" s="3" t="str">
        <f t="shared" si="59"/>
        <v/>
      </c>
      <c r="D1243" s="3" t="str">
        <f t="shared" si="60"/>
        <v/>
      </c>
      <c r="E1243" s="10" t="str">
        <f t="shared" si="61"/>
        <v/>
      </c>
      <c r="F1243" s="10" t="str">
        <f>SUBSTITUTE(Таблица2[[#This Row],[Столбец5]], "до, ", "")</f>
        <v/>
      </c>
      <c r="G1243" s="10" t="str">
        <f>SUBSTITUTE(Таблица2[[#This Row],[Столбец7]], "рік, ", "")</f>
        <v/>
      </c>
      <c r="H1243" s="11" t="str">
        <f>SUBSTITUTE(Таблица2[[#This Row],[Ключові слова]], "за, ", "")</f>
        <v/>
      </c>
      <c r="I1243" s="11" t="str">
        <f>SUBSTITUTE(Таблица2[[#This Row],[Столбец9]], "від, ", "")</f>
        <v/>
      </c>
    </row>
    <row r="1244" spans="1:9" x14ac:dyDescent="0.25">
      <c r="A1244" s="9" t="str">
        <f>SUBSTITUTE(Реестр!E1255, " ", ", ")</f>
        <v/>
      </c>
      <c r="B1244" s="10" t="str">
        <f>SUBSTITUTE(Таблица2[[#This Row],[Столбец1]], "про, ", " ")</f>
        <v/>
      </c>
      <c r="C1244" s="3" t="str">
        <f t="shared" si="59"/>
        <v/>
      </c>
      <c r="D1244" s="3" t="str">
        <f t="shared" si="60"/>
        <v/>
      </c>
      <c r="E1244" s="10" t="str">
        <f t="shared" si="61"/>
        <v/>
      </c>
      <c r="F1244" s="10" t="str">
        <f>SUBSTITUTE(Таблица2[[#This Row],[Столбец5]], "до, ", "")</f>
        <v/>
      </c>
      <c r="G1244" s="10" t="str">
        <f>SUBSTITUTE(Таблица2[[#This Row],[Столбец7]], "рік, ", "")</f>
        <v/>
      </c>
      <c r="H1244" s="11" t="str">
        <f>SUBSTITUTE(Таблица2[[#This Row],[Ключові слова]], "за, ", "")</f>
        <v/>
      </c>
      <c r="I1244" s="11" t="str">
        <f>SUBSTITUTE(Таблица2[[#This Row],[Столбец9]], "від, ", "")</f>
        <v/>
      </c>
    </row>
    <row r="1245" spans="1:9" x14ac:dyDescent="0.25">
      <c r="A1245" s="9" t="str">
        <f>SUBSTITUTE(Реестр!E1256, " ", ", ")</f>
        <v/>
      </c>
      <c r="B1245" s="10" t="str">
        <f>SUBSTITUTE(Таблица2[[#This Row],[Столбец1]], "про, ", " ")</f>
        <v/>
      </c>
      <c r="C1245" s="3" t="str">
        <f t="shared" si="59"/>
        <v/>
      </c>
      <c r="D1245" s="3" t="str">
        <f t="shared" si="60"/>
        <v/>
      </c>
      <c r="E1245" s="10" t="str">
        <f t="shared" si="61"/>
        <v/>
      </c>
      <c r="F1245" s="10" t="str">
        <f>SUBSTITUTE(Таблица2[[#This Row],[Столбец5]], "до, ", "")</f>
        <v/>
      </c>
      <c r="G1245" s="10" t="str">
        <f>SUBSTITUTE(Таблица2[[#This Row],[Столбец7]], "рік, ", "")</f>
        <v/>
      </c>
      <c r="H1245" s="11" t="str">
        <f>SUBSTITUTE(Таблица2[[#This Row],[Ключові слова]], "за, ", "")</f>
        <v/>
      </c>
      <c r="I1245" s="11" t="str">
        <f>SUBSTITUTE(Таблица2[[#This Row],[Столбец9]], "від, ", "")</f>
        <v/>
      </c>
    </row>
    <row r="1246" spans="1:9" x14ac:dyDescent="0.25">
      <c r="A1246" s="9" t="str">
        <f>SUBSTITUTE(Реестр!E1257, " ", ", ")</f>
        <v/>
      </c>
      <c r="B1246" s="10" t="str">
        <f>SUBSTITUTE(Таблица2[[#This Row],[Столбец1]], "про, ", " ")</f>
        <v/>
      </c>
      <c r="C1246" s="3" t="str">
        <f t="shared" si="59"/>
        <v/>
      </c>
      <c r="D1246" s="3" t="str">
        <f t="shared" si="60"/>
        <v/>
      </c>
      <c r="E1246" s="10" t="str">
        <f t="shared" si="61"/>
        <v/>
      </c>
      <c r="F1246" s="10" t="str">
        <f>SUBSTITUTE(Таблица2[[#This Row],[Столбец5]], "до, ", "")</f>
        <v/>
      </c>
      <c r="G1246" s="10" t="str">
        <f>SUBSTITUTE(Таблица2[[#This Row],[Столбец7]], "рік, ", "")</f>
        <v/>
      </c>
      <c r="H1246" s="11" t="str">
        <f>SUBSTITUTE(Таблица2[[#This Row],[Ключові слова]], "за, ", "")</f>
        <v/>
      </c>
      <c r="I1246" s="11" t="str">
        <f>SUBSTITUTE(Таблица2[[#This Row],[Столбец9]], "від, ", "")</f>
        <v/>
      </c>
    </row>
    <row r="1247" spans="1:9" x14ac:dyDescent="0.25">
      <c r="A1247" s="9" t="str">
        <f>SUBSTITUTE(Реестр!E1258, " ", ", ")</f>
        <v/>
      </c>
      <c r="B1247" s="10" t="str">
        <f>SUBSTITUTE(Таблица2[[#This Row],[Столбец1]], "про, ", " ")</f>
        <v/>
      </c>
      <c r="C1247" s="3" t="str">
        <f t="shared" si="59"/>
        <v/>
      </c>
      <c r="D1247" s="3" t="str">
        <f t="shared" si="60"/>
        <v/>
      </c>
      <c r="E1247" s="10" t="str">
        <f t="shared" si="61"/>
        <v/>
      </c>
      <c r="F1247" s="10" t="str">
        <f>SUBSTITUTE(Таблица2[[#This Row],[Столбец5]], "до, ", "")</f>
        <v/>
      </c>
      <c r="G1247" s="10" t="str">
        <f>SUBSTITUTE(Таблица2[[#This Row],[Столбец7]], "рік, ", "")</f>
        <v/>
      </c>
      <c r="H1247" s="11" t="str">
        <f>SUBSTITUTE(Таблица2[[#This Row],[Ключові слова]], "за, ", "")</f>
        <v/>
      </c>
      <c r="I1247" s="11" t="str">
        <f>SUBSTITUTE(Таблица2[[#This Row],[Столбец9]], "від, ", "")</f>
        <v/>
      </c>
    </row>
    <row r="1248" spans="1:9" x14ac:dyDescent="0.25">
      <c r="A1248" s="9" t="str">
        <f>SUBSTITUTE(Реестр!E1259, " ", ", ")</f>
        <v/>
      </c>
      <c r="B1248" s="10" t="str">
        <f>SUBSTITUTE(Таблица2[[#This Row],[Столбец1]], "про, ", " ")</f>
        <v/>
      </c>
      <c r="C1248" s="3" t="str">
        <f t="shared" si="59"/>
        <v/>
      </c>
      <c r="D1248" s="3" t="str">
        <f t="shared" si="60"/>
        <v/>
      </c>
      <c r="E1248" s="10" t="str">
        <f t="shared" si="61"/>
        <v/>
      </c>
      <c r="F1248" s="10" t="str">
        <f>SUBSTITUTE(Таблица2[[#This Row],[Столбец5]], "до, ", "")</f>
        <v/>
      </c>
      <c r="G1248" s="10" t="str">
        <f>SUBSTITUTE(Таблица2[[#This Row],[Столбец7]], "рік, ", "")</f>
        <v/>
      </c>
      <c r="H1248" s="11" t="str">
        <f>SUBSTITUTE(Таблица2[[#This Row],[Ключові слова]], "за, ", "")</f>
        <v/>
      </c>
      <c r="I1248" s="11" t="str">
        <f>SUBSTITUTE(Таблица2[[#This Row],[Столбец9]], "від, ", "")</f>
        <v/>
      </c>
    </row>
    <row r="1249" spans="1:9" x14ac:dyDescent="0.25">
      <c r="A1249" s="9" t="str">
        <f>SUBSTITUTE(Реестр!E1260, " ", ", ")</f>
        <v/>
      </c>
      <c r="B1249" s="10" t="str">
        <f>SUBSTITUTE(Таблица2[[#This Row],[Столбец1]], "про, ", " ")</f>
        <v/>
      </c>
      <c r="C1249" s="3" t="str">
        <f t="shared" si="59"/>
        <v/>
      </c>
      <c r="D1249" s="3" t="str">
        <f t="shared" si="60"/>
        <v/>
      </c>
      <c r="E1249" s="10" t="str">
        <f t="shared" si="61"/>
        <v/>
      </c>
      <c r="F1249" s="10" t="str">
        <f>SUBSTITUTE(Таблица2[[#This Row],[Столбец5]], "до, ", "")</f>
        <v/>
      </c>
      <c r="G1249" s="10" t="str">
        <f>SUBSTITUTE(Таблица2[[#This Row],[Столбец7]], "рік, ", "")</f>
        <v/>
      </c>
      <c r="H1249" s="11" t="str">
        <f>SUBSTITUTE(Таблица2[[#This Row],[Ключові слова]], "за, ", "")</f>
        <v/>
      </c>
      <c r="I1249" s="11" t="str">
        <f>SUBSTITUTE(Таблица2[[#This Row],[Столбец9]], "від, ", "")</f>
        <v/>
      </c>
    </row>
    <row r="1250" spans="1:9" x14ac:dyDescent="0.25">
      <c r="A1250" s="9" t="str">
        <f>SUBSTITUTE(Реестр!E1261, " ", ", ")</f>
        <v/>
      </c>
      <c r="B1250" s="10" t="str">
        <f>SUBSTITUTE(Таблица2[[#This Row],[Столбец1]], "про, ", " ")</f>
        <v/>
      </c>
      <c r="C1250" s="3" t="str">
        <f t="shared" si="59"/>
        <v/>
      </c>
      <c r="D1250" s="3" t="str">
        <f t="shared" si="60"/>
        <v/>
      </c>
      <c r="E1250" s="10" t="str">
        <f t="shared" si="61"/>
        <v/>
      </c>
      <c r="F1250" s="10" t="str">
        <f>SUBSTITUTE(Таблица2[[#This Row],[Столбец5]], "до, ", "")</f>
        <v/>
      </c>
      <c r="G1250" s="10" t="str">
        <f>SUBSTITUTE(Таблица2[[#This Row],[Столбец7]], "рік, ", "")</f>
        <v/>
      </c>
      <c r="H1250" s="11" t="str">
        <f>SUBSTITUTE(Таблица2[[#This Row],[Ключові слова]], "за, ", "")</f>
        <v/>
      </c>
      <c r="I1250" s="11" t="str">
        <f>SUBSTITUTE(Таблица2[[#This Row],[Столбец9]], "від, ", "")</f>
        <v/>
      </c>
    </row>
    <row r="1251" spans="1:9" x14ac:dyDescent="0.25">
      <c r="A1251" s="9" t="str">
        <f>SUBSTITUTE(Реестр!E1262, " ", ", ")</f>
        <v/>
      </c>
      <c r="B1251" s="10" t="str">
        <f>SUBSTITUTE(Таблица2[[#This Row],[Столбец1]], "про, ", " ")</f>
        <v/>
      </c>
      <c r="C1251" s="3" t="str">
        <f t="shared" si="59"/>
        <v/>
      </c>
      <c r="D1251" s="3" t="str">
        <f t="shared" si="60"/>
        <v/>
      </c>
      <c r="E1251" s="10" t="str">
        <f t="shared" si="61"/>
        <v/>
      </c>
      <c r="F1251" s="10" t="str">
        <f>SUBSTITUTE(Таблица2[[#This Row],[Столбец5]], "до, ", "")</f>
        <v/>
      </c>
      <c r="G1251" s="10" t="str">
        <f>SUBSTITUTE(Таблица2[[#This Row],[Столбец7]], "рік, ", "")</f>
        <v/>
      </c>
      <c r="H1251" s="11" t="str">
        <f>SUBSTITUTE(Таблица2[[#This Row],[Ключові слова]], "за, ", "")</f>
        <v/>
      </c>
      <c r="I1251" s="11" t="str">
        <f>SUBSTITUTE(Таблица2[[#This Row],[Столбец9]], "від, ", "")</f>
        <v/>
      </c>
    </row>
    <row r="1252" spans="1:9" x14ac:dyDescent="0.25">
      <c r="A1252" s="9" t="str">
        <f>SUBSTITUTE(Реестр!E1263, " ", ", ")</f>
        <v/>
      </c>
      <c r="B1252" s="10" t="str">
        <f>SUBSTITUTE(Таблица2[[#This Row],[Столбец1]], "про, ", " ")</f>
        <v/>
      </c>
      <c r="C1252" s="3" t="str">
        <f t="shared" si="59"/>
        <v/>
      </c>
      <c r="D1252" s="3" t="str">
        <f t="shared" si="60"/>
        <v/>
      </c>
      <c r="E1252" s="10" t="str">
        <f t="shared" si="61"/>
        <v/>
      </c>
      <c r="F1252" s="10" t="str">
        <f>SUBSTITUTE(Таблица2[[#This Row],[Столбец5]], "до, ", "")</f>
        <v/>
      </c>
      <c r="G1252" s="10" t="str">
        <f>SUBSTITUTE(Таблица2[[#This Row],[Столбец7]], "рік, ", "")</f>
        <v/>
      </c>
      <c r="H1252" s="11" t="str">
        <f>SUBSTITUTE(Таблица2[[#This Row],[Ключові слова]], "за, ", "")</f>
        <v/>
      </c>
      <c r="I1252" s="11" t="str">
        <f>SUBSTITUTE(Таблица2[[#This Row],[Столбец9]], "від, ", "")</f>
        <v/>
      </c>
    </row>
    <row r="1253" spans="1:9" x14ac:dyDescent="0.25">
      <c r="A1253" s="9" t="str">
        <f>SUBSTITUTE(Реестр!E1264, " ", ", ")</f>
        <v/>
      </c>
      <c r="B1253" s="10" t="str">
        <f>SUBSTITUTE(Таблица2[[#This Row],[Столбец1]], "про, ", " ")</f>
        <v/>
      </c>
      <c r="C1253" s="3" t="str">
        <f t="shared" ref="C1253:C1316" si="62">SUBSTITUTE(B1253, "щодо, ", "")</f>
        <v/>
      </c>
      <c r="D1253" s="3" t="str">
        <f t="shared" ref="D1253:D1316" si="63">SUBSTITUTE(C1253, "по, ", "")</f>
        <v/>
      </c>
      <c r="E1253" s="10" t="str">
        <f t="shared" ref="E1253:E1316" si="64">SUBSTITUTE(D1253, "та, ", "")</f>
        <v/>
      </c>
      <c r="F1253" s="10" t="str">
        <f>SUBSTITUTE(Таблица2[[#This Row],[Столбец5]], "до, ", "")</f>
        <v/>
      </c>
      <c r="G1253" s="10" t="str">
        <f>SUBSTITUTE(Таблица2[[#This Row],[Столбец7]], "рік, ", "")</f>
        <v/>
      </c>
      <c r="H1253" s="11" t="str">
        <f>SUBSTITUTE(Таблица2[[#This Row],[Ключові слова]], "за, ", "")</f>
        <v/>
      </c>
      <c r="I1253" s="11" t="str">
        <f>SUBSTITUTE(Таблица2[[#This Row],[Столбец9]], "від, ", "")</f>
        <v/>
      </c>
    </row>
    <row r="1254" spans="1:9" x14ac:dyDescent="0.25">
      <c r="A1254" s="9" t="str">
        <f>SUBSTITUTE(Реестр!E1265, " ", ", ")</f>
        <v/>
      </c>
      <c r="B1254" s="10" t="str">
        <f>SUBSTITUTE(Таблица2[[#This Row],[Столбец1]], "про, ", " ")</f>
        <v/>
      </c>
      <c r="C1254" s="3" t="str">
        <f t="shared" si="62"/>
        <v/>
      </c>
      <c r="D1254" s="3" t="str">
        <f t="shared" si="63"/>
        <v/>
      </c>
      <c r="E1254" s="10" t="str">
        <f t="shared" si="64"/>
        <v/>
      </c>
      <c r="F1254" s="10" t="str">
        <f>SUBSTITUTE(Таблица2[[#This Row],[Столбец5]], "до, ", "")</f>
        <v/>
      </c>
      <c r="G1254" s="10" t="str">
        <f>SUBSTITUTE(Таблица2[[#This Row],[Столбец7]], "рік, ", "")</f>
        <v/>
      </c>
      <c r="H1254" s="11" t="str">
        <f>SUBSTITUTE(Таблица2[[#This Row],[Ключові слова]], "за, ", "")</f>
        <v/>
      </c>
      <c r="I1254" s="11" t="str">
        <f>SUBSTITUTE(Таблица2[[#This Row],[Столбец9]], "від, ", "")</f>
        <v/>
      </c>
    </row>
    <row r="1255" spans="1:9" x14ac:dyDescent="0.25">
      <c r="A1255" s="9" t="str">
        <f>SUBSTITUTE(Реестр!E1266, " ", ", ")</f>
        <v/>
      </c>
      <c r="B1255" s="10" t="str">
        <f>SUBSTITUTE(Таблица2[[#This Row],[Столбец1]], "про, ", " ")</f>
        <v/>
      </c>
      <c r="C1255" s="3" t="str">
        <f t="shared" si="62"/>
        <v/>
      </c>
      <c r="D1255" s="3" t="str">
        <f t="shared" si="63"/>
        <v/>
      </c>
      <c r="E1255" s="10" t="str">
        <f t="shared" si="64"/>
        <v/>
      </c>
      <c r="F1255" s="10" t="str">
        <f>SUBSTITUTE(Таблица2[[#This Row],[Столбец5]], "до, ", "")</f>
        <v/>
      </c>
      <c r="G1255" s="10" t="str">
        <f>SUBSTITUTE(Таблица2[[#This Row],[Столбец7]], "рік, ", "")</f>
        <v/>
      </c>
      <c r="H1255" s="11" t="str">
        <f>SUBSTITUTE(Таблица2[[#This Row],[Ключові слова]], "за, ", "")</f>
        <v/>
      </c>
      <c r="I1255" s="11" t="str">
        <f>SUBSTITUTE(Таблица2[[#This Row],[Столбец9]], "від, ", "")</f>
        <v/>
      </c>
    </row>
    <row r="1256" spans="1:9" x14ac:dyDescent="0.25">
      <c r="A1256" s="9" t="str">
        <f>SUBSTITUTE(Реестр!E1267, " ", ", ")</f>
        <v/>
      </c>
      <c r="B1256" s="10" t="str">
        <f>SUBSTITUTE(Таблица2[[#This Row],[Столбец1]], "про, ", " ")</f>
        <v/>
      </c>
      <c r="C1256" s="3" t="str">
        <f t="shared" si="62"/>
        <v/>
      </c>
      <c r="D1256" s="3" t="str">
        <f t="shared" si="63"/>
        <v/>
      </c>
      <c r="E1256" s="10" t="str">
        <f t="shared" si="64"/>
        <v/>
      </c>
      <c r="F1256" s="10" t="str">
        <f>SUBSTITUTE(Таблица2[[#This Row],[Столбец5]], "до, ", "")</f>
        <v/>
      </c>
      <c r="G1256" s="10" t="str">
        <f>SUBSTITUTE(Таблица2[[#This Row],[Столбец7]], "рік, ", "")</f>
        <v/>
      </c>
      <c r="H1256" s="11" t="str">
        <f>SUBSTITUTE(Таблица2[[#This Row],[Ключові слова]], "за, ", "")</f>
        <v/>
      </c>
      <c r="I1256" s="11" t="str">
        <f>SUBSTITUTE(Таблица2[[#This Row],[Столбец9]], "від, ", "")</f>
        <v/>
      </c>
    </row>
    <row r="1257" spans="1:9" x14ac:dyDescent="0.25">
      <c r="A1257" s="9" t="str">
        <f>SUBSTITUTE(Реестр!E1268, " ", ", ")</f>
        <v/>
      </c>
      <c r="B1257" s="10" t="str">
        <f>SUBSTITUTE(Таблица2[[#This Row],[Столбец1]], "про, ", " ")</f>
        <v/>
      </c>
      <c r="C1257" s="3" t="str">
        <f t="shared" si="62"/>
        <v/>
      </c>
      <c r="D1257" s="3" t="str">
        <f t="shared" si="63"/>
        <v/>
      </c>
      <c r="E1257" s="10" t="str">
        <f t="shared" si="64"/>
        <v/>
      </c>
      <c r="F1257" s="10" t="str">
        <f>SUBSTITUTE(Таблица2[[#This Row],[Столбец5]], "до, ", "")</f>
        <v/>
      </c>
      <c r="G1257" s="10" t="str">
        <f>SUBSTITUTE(Таблица2[[#This Row],[Столбец7]], "рік, ", "")</f>
        <v/>
      </c>
      <c r="H1257" s="11" t="str">
        <f>SUBSTITUTE(Таблица2[[#This Row],[Ключові слова]], "за, ", "")</f>
        <v/>
      </c>
      <c r="I1257" s="11" t="str">
        <f>SUBSTITUTE(Таблица2[[#This Row],[Столбец9]], "від, ", "")</f>
        <v/>
      </c>
    </row>
    <row r="1258" spans="1:9" x14ac:dyDescent="0.25">
      <c r="A1258" s="9" t="str">
        <f>SUBSTITUTE(Реестр!E1269, " ", ", ")</f>
        <v/>
      </c>
      <c r="B1258" s="10" t="str">
        <f>SUBSTITUTE(Таблица2[[#This Row],[Столбец1]], "про, ", " ")</f>
        <v/>
      </c>
      <c r="C1258" s="3" t="str">
        <f t="shared" si="62"/>
        <v/>
      </c>
      <c r="D1258" s="3" t="str">
        <f t="shared" si="63"/>
        <v/>
      </c>
      <c r="E1258" s="10" t="str">
        <f t="shared" si="64"/>
        <v/>
      </c>
      <c r="F1258" s="10" t="str">
        <f>SUBSTITUTE(Таблица2[[#This Row],[Столбец5]], "до, ", "")</f>
        <v/>
      </c>
      <c r="G1258" s="10" t="str">
        <f>SUBSTITUTE(Таблица2[[#This Row],[Столбец7]], "рік, ", "")</f>
        <v/>
      </c>
      <c r="H1258" s="11" t="str">
        <f>SUBSTITUTE(Таблица2[[#This Row],[Ключові слова]], "за, ", "")</f>
        <v/>
      </c>
      <c r="I1258" s="11" t="str">
        <f>SUBSTITUTE(Таблица2[[#This Row],[Столбец9]], "від, ", "")</f>
        <v/>
      </c>
    </row>
    <row r="1259" spans="1:9" x14ac:dyDescent="0.25">
      <c r="A1259" s="9" t="str">
        <f>SUBSTITUTE(Реестр!E1270, " ", ", ")</f>
        <v/>
      </c>
      <c r="B1259" s="10" t="str">
        <f>SUBSTITUTE(Таблица2[[#This Row],[Столбец1]], "про, ", " ")</f>
        <v/>
      </c>
      <c r="C1259" s="3" t="str">
        <f t="shared" si="62"/>
        <v/>
      </c>
      <c r="D1259" s="3" t="str">
        <f t="shared" si="63"/>
        <v/>
      </c>
      <c r="E1259" s="10" t="str">
        <f t="shared" si="64"/>
        <v/>
      </c>
      <c r="F1259" s="10" t="str">
        <f>SUBSTITUTE(Таблица2[[#This Row],[Столбец5]], "до, ", "")</f>
        <v/>
      </c>
      <c r="G1259" s="10" t="str">
        <f>SUBSTITUTE(Таблица2[[#This Row],[Столбец7]], "рік, ", "")</f>
        <v/>
      </c>
      <c r="H1259" s="11" t="str">
        <f>SUBSTITUTE(Таблица2[[#This Row],[Ключові слова]], "за, ", "")</f>
        <v/>
      </c>
      <c r="I1259" s="11" t="str">
        <f>SUBSTITUTE(Таблица2[[#This Row],[Столбец9]], "від, ", "")</f>
        <v/>
      </c>
    </row>
    <row r="1260" spans="1:9" x14ac:dyDescent="0.25">
      <c r="A1260" s="9" t="str">
        <f>SUBSTITUTE(Реестр!E1271, " ", ", ")</f>
        <v/>
      </c>
      <c r="B1260" s="10" t="str">
        <f>SUBSTITUTE(Таблица2[[#This Row],[Столбец1]], "про, ", " ")</f>
        <v/>
      </c>
      <c r="C1260" s="3" t="str">
        <f t="shared" si="62"/>
        <v/>
      </c>
      <c r="D1260" s="3" t="str">
        <f t="shared" si="63"/>
        <v/>
      </c>
      <c r="E1260" s="10" t="str">
        <f t="shared" si="64"/>
        <v/>
      </c>
      <c r="F1260" s="10" t="str">
        <f>SUBSTITUTE(Таблица2[[#This Row],[Столбец5]], "до, ", "")</f>
        <v/>
      </c>
      <c r="G1260" s="10" t="str">
        <f>SUBSTITUTE(Таблица2[[#This Row],[Столбец7]], "рік, ", "")</f>
        <v/>
      </c>
      <c r="H1260" s="11" t="str">
        <f>SUBSTITUTE(Таблица2[[#This Row],[Ключові слова]], "за, ", "")</f>
        <v/>
      </c>
      <c r="I1260" s="11" t="str">
        <f>SUBSTITUTE(Таблица2[[#This Row],[Столбец9]], "від, ", "")</f>
        <v/>
      </c>
    </row>
    <row r="1261" spans="1:9" x14ac:dyDescent="0.25">
      <c r="A1261" s="9" t="str">
        <f>SUBSTITUTE(Реестр!E1272, " ", ", ")</f>
        <v/>
      </c>
      <c r="B1261" s="10" t="str">
        <f>SUBSTITUTE(Таблица2[[#This Row],[Столбец1]], "про, ", " ")</f>
        <v/>
      </c>
      <c r="C1261" s="3" t="str">
        <f t="shared" si="62"/>
        <v/>
      </c>
      <c r="D1261" s="3" t="str">
        <f t="shared" si="63"/>
        <v/>
      </c>
      <c r="E1261" s="10" t="str">
        <f t="shared" si="64"/>
        <v/>
      </c>
      <c r="F1261" s="10" t="str">
        <f>SUBSTITUTE(Таблица2[[#This Row],[Столбец5]], "до, ", "")</f>
        <v/>
      </c>
      <c r="G1261" s="10" t="str">
        <f>SUBSTITUTE(Таблица2[[#This Row],[Столбец7]], "рік, ", "")</f>
        <v/>
      </c>
      <c r="H1261" s="11" t="str">
        <f>SUBSTITUTE(Таблица2[[#This Row],[Ключові слова]], "за, ", "")</f>
        <v/>
      </c>
      <c r="I1261" s="11" t="str">
        <f>SUBSTITUTE(Таблица2[[#This Row],[Столбец9]], "від, ", "")</f>
        <v/>
      </c>
    </row>
    <row r="1262" spans="1:9" x14ac:dyDescent="0.25">
      <c r="A1262" s="9" t="str">
        <f>SUBSTITUTE(Реестр!E1273, " ", ", ")</f>
        <v/>
      </c>
      <c r="B1262" s="10" t="str">
        <f>SUBSTITUTE(Таблица2[[#This Row],[Столбец1]], "про, ", " ")</f>
        <v/>
      </c>
      <c r="C1262" s="3" t="str">
        <f t="shared" si="62"/>
        <v/>
      </c>
      <c r="D1262" s="3" t="str">
        <f t="shared" si="63"/>
        <v/>
      </c>
      <c r="E1262" s="10" t="str">
        <f t="shared" si="64"/>
        <v/>
      </c>
      <c r="F1262" s="10" t="str">
        <f>SUBSTITUTE(Таблица2[[#This Row],[Столбец5]], "до, ", "")</f>
        <v/>
      </c>
      <c r="G1262" s="10" t="str">
        <f>SUBSTITUTE(Таблица2[[#This Row],[Столбец7]], "рік, ", "")</f>
        <v/>
      </c>
      <c r="H1262" s="11" t="str">
        <f>SUBSTITUTE(Таблица2[[#This Row],[Ключові слова]], "за, ", "")</f>
        <v/>
      </c>
      <c r="I1262" s="11" t="str">
        <f>SUBSTITUTE(Таблица2[[#This Row],[Столбец9]], "від, ", "")</f>
        <v/>
      </c>
    </row>
    <row r="1263" spans="1:9" x14ac:dyDescent="0.25">
      <c r="A1263" s="9" t="str">
        <f>SUBSTITUTE(Реестр!E1274, " ", ", ")</f>
        <v/>
      </c>
      <c r="B1263" s="10" t="str">
        <f>SUBSTITUTE(Таблица2[[#This Row],[Столбец1]], "про, ", " ")</f>
        <v/>
      </c>
      <c r="C1263" s="3" t="str">
        <f t="shared" si="62"/>
        <v/>
      </c>
      <c r="D1263" s="3" t="str">
        <f t="shared" si="63"/>
        <v/>
      </c>
      <c r="E1263" s="10" t="str">
        <f t="shared" si="64"/>
        <v/>
      </c>
      <c r="F1263" s="10" t="str">
        <f>SUBSTITUTE(Таблица2[[#This Row],[Столбец5]], "до, ", "")</f>
        <v/>
      </c>
      <c r="G1263" s="10" t="str">
        <f>SUBSTITUTE(Таблица2[[#This Row],[Столбец7]], "рік, ", "")</f>
        <v/>
      </c>
      <c r="H1263" s="11" t="str">
        <f>SUBSTITUTE(Таблица2[[#This Row],[Ключові слова]], "за, ", "")</f>
        <v/>
      </c>
      <c r="I1263" s="11" t="str">
        <f>SUBSTITUTE(Таблица2[[#This Row],[Столбец9]], "від, ", "")</f>
        <v/>
      </c>
    </row>
    <row r="1264" spans="1:9" x14ac:dyDescent="0.25">
      <c r="A1264" s="9" t="str">
        <f>SUBSTITUTE(Реестр!E1275, " ", ", ")</f>
        <v/>
      </c>
      <c r="B1264" s="10" t="str">
        <f>SUBSTITUTE(Таблица2[[#This Row],[Столбец1]], "про, ", " ")</f>
        <v/>
      </c>
      <c r="C1264" s="3" t="str">
        <f t="shared" si="62"/>
        <v/>
      </c>
      <c r="D1264" s="3" t="str">
        <f t="shared" si="63"/>
        <v/>
      </c>
      <c r="E1264" s="10" t="str">
        <f t="shared" si="64"/>
        <v/>
      </c>
      <c r="F1264" s="10" t="str">
        <f>SUBSTITUTE(Таблица2[[#This Row],[Столбец5]], "до, ", "")</f>
        <v/>
      </c>
      <c r="G1264" s="10" t="str">
        <f>SUBSTITUTE(Таблица2[[#This Row],[Столбец7]], "рік, ", "")</f>
        <v/>
      </c>
      <c r="H1264" s="11" t="str">
        <f>SUBSTITUTE(Таблица2[[#This Row],[Ключові слова]], "за, ", "")</f>
        <v/>
      </c>
      <c r="I1264" s="11" t="str">
        <f>SUBSTITUTE(Таблица2[[#This Row],[Столбец9]], "від, ", "")</f>
        <v/>
      </c>
    </row>
    <row r="1265" spans="1:9" x14ac:dyDescent="0.25">
      <c r="A1265" s="9" t="str">
        <f>SUBSTITUTE(Реестр!E1276, " ", ", ")</f>
        <v/>
      </c>
      <c r="B1265" s="10" t="str">
        <f>SUBSTITUTE(Таблица2[[#This Row],[Столбец1]], "про, ", " ")</f>
        <v/>
      </c>
      <c r="C1265" s="3" t="str">
        <f t="shared" si="62"/>
        <v/>
      </c>
      <c r="D1265" s="3" t="str">
        <f t="shared" si="63"/>
        <v/>
      </c>
      <c r="E1265" s="10" t="str">
        <f t="shared" si="64"/>
        <v/>
      </c>
      <c r="F1265" s="10" t="str">
        <f>SUBSTITUTE(Таблица2[[#This Row],[Столбец5]], "до, ", "")</f>
        <v/>
      </c>
      <c r="G1265" s="10" t="str">
        <f>SUBSTITUTE(Таблица2[[#This Row],[Столбец7]], "рік, ", "")</f>
        <v/>
      </c>
      <c r="H1265" s="11" t="str">
        <f>SUBSTITUTE(Таблица2[[#This Row],[Ключові слова]], "за, ", "")</f>
        <v/>
      </c>
      <c r="I1265" s="11" t="str">
        <f>SUBSTITUTE(Таблица2[[#This Row],[Столбец9]], "від, ", "")</f>
        <v/>
      </c>
    </row>
    <row r="1266" spans="1:9" x14ac:dyDescent="0.25">
      <c r="A1266" s="9" t="str">
        <f>SUBSTITUTE(Реестр!E1277, " ", ", ")</f>
        <v/>
      </c>
      <c r="B1266" s="10" t="str">
        <f>SUBSTITUTE(Таблица2[[#This Row],[Столбец1]], "про, ", " ")</f>
        <v/>
      </c>
      <c r="C1266" s="3" t="str">
        <f t="shared" si="62"/>
        <v/>
      </c>
      <c r="D1266" s="3" t="str">
        <f t="shared" si="63"/>
        <v/>
      </c>
      <c r="E1266" s="10" t="str">
        <f t="shared" si="64"/>
        <v/>
      </c>
      <c r="F1266" s="10" t="str">
        <f>SUBSTITUTE(Таблица2[[#This Row],[Столбец5]], "до, ", "")</f>
        <v/>
      </c>
      <c r="G1266" s="10" t="str">
        <f>SUBSTITUTE(Таблица2[[#This Row],[Столбец7]], "рік, ", "")</f>
        <v/>
      </c>
      <c r="H1266" s="11" t="str">
        <f>SUBSTITUTE(Таблица2[[#This Row],[Ключові слова]], "за, ", "")</f>
        <v/>
      </c>
      <c r="I1266" s="11" t="str">
        <f>SUBSTITUTE(Таблица2[[#This Row],[Столбец9]], "від, ", "")</f>
        <v/>
      </c>
    </row>
    <row r="1267" spans="1:9" x14ac:dyDescent="0.25">
      <c r="A1267" s="9" t="str">
        <f>SUBSTITUTE(Реестр!E1278, " ", ", ")</f>
        <v/>
      </c>
      <c r="B1267" s="10" t="str">
        <f>SUBSTITUTE(Таблица2[[#This Row],[Столбец1]], "про, ", " ")</f>
        <v/>
      </c>
      <c r="C1267" s="3" t="str">
        <f t="shared" si="62"/>
        <v/>
      </c>
      <c r="D1267" s="3" t="str">
        <f t="shared" si="63"/>
        <v/>
      </c>
      <c r="E1267" s="10" t="str">
        <f t="shared" si="64"/>
        <v/>
      </c>
      <c r="F1267" s="10" t="str">
        <f>SUBSTITUTE(Таблица2[[#This Row],[Столбец5]], "до, ", "")</f>
        <v/>
      </c>
      <c r="G1267" s="10" t="str">
        <f>SUBSTITUTE(Таблица2[[#This Row],[Столбец7]], "рік, ", "")</f>
        <v/>
      </c>
      <c r="H1267" s="11" t="str">
        <f>SUBSTITUTE(Таблица2[[#This Row],[Ключові слова]], "за, ", "")</f>
        <v/>
      </c>
      <c r="I1267" s="11" t="str">
        <f>SUBSTITUTE(Таблица2[[#This Row],[Столбец9]], "від, ", "")</f>
        <v/>
      </c>
    </row>
    <row r="1268" spans="1:9" x14ac:dyDescent="0.25">
      <c r="A1268" s="9" t="str">
        <f>SUBSTITUTE(Реестр!E1279, " ", ", ")</f>
        <v/>
      </c>
      <c r="B1268" s="10" t="str">
        <f>SUBSTITUTE(Таблица2[[#This Row],[Столбец1]], "про, ", " ")</f>
        <v/>
      </c>
      <c r="C1268" s="3" t="str">
        <f t="shared" si="62"/>
        <v/>
      </c>
      <c r="D1268" s="3" t="str">
        <f t="shared" si="63"/>
        <v/>
      </c>
      <c r="E1268" s="10" t="str">
        <f t="shared" si="64"/>
        <v/>
      </c>
      <c r="F1268" s="10" t="str">
        <f>SUBSTITUTE(Таблица2[[#This Row],[Столбец5]], "до, ", "")</f>
        <v/>
      </c>
      <c r="G1268" s="10" t="str">
        <f>SUBSTITUTE(Таблица2[[#This Row],[Столбец7]], "рік, ", "")</f>
        <v/>
      </c>
      <c r="H1268" s="11" t="str">
        <f>SUBSTITUTE(Таблица2[[#This Row],[Ключові слова]], "за, ", "")</f>
        <v/>
      </c>
      <c r="I1268" s="11" t="str">
        <f>SUBSTITUTE(Таблица2[[#This Row],[Столбец9]], "від, ", "")</f>
        <v/>
      </c>
    </row>
    <row r="1269" spans="1:9" x14ac:dyDescent="0.25">
      <c r="A1269" s="9" t="str">
        <f>SUBSTITUTE(Реестр!E1280, " ", ", ")</f>
        <v/>
      </c>
      <c r="B1269" s="10" t="str">
        <f>SUBSTITUTE(Таблица2[[#This Row],[Столбец1]], "про, ", " ")</f>
        <v/>
      </c>
      <c r="C1269" s="3" t="str">
        <f t="shared" si="62"/>
        <v/>
      </c>
      <c r="D1269" s="3" t="str">
        <f t="shared" si="63"/>
        <v/>
      </c>
      <c r="E1269" s="10" t="str">
        <f t="shared" si="64"/>
        <v/>
      </c>
      <c r="F1269" s="10" t="str">
        <f>SUBSTITUTE(Таблица2[[#This Row],[Столбец5]], "до, ", "")</f>
        <v/>
      </c>
      <c r="G1269" s="10" t="str">
        <f>SUBSTITUTE(Таблица2[[#This Row],[Столбец7]], "рік, ", "")</f>
        <v/>
      </c>
      <c r="H1269" s="11" t="str">
        <f>SUBSTITUTE(Таблица2[[#This Row],[Ключові слова]], "за, ", "")</f>
        <v/>
      </c>
      <c r="I1269" s="11" t="str">
        <f>SUBSTITUTE(Таблица2[[#This Row],[Столбец9]], "від, ", "")</f>
        <v/>
      </c>
    </row>
    <row r="1270" spans="1:9" x14ac:dyDescent="0.25">
      <c r="A1270" s="9" t="str">
        <f>SUBSTITUTE(Реестр!E1281, " ", ", ")</f>
        <v/>
      </c>
      <c r="B1270" s="10" t="str">
        <f>SUBSTITUTE(Таблица2[[#This Row],[Столбец1]], "про, ", " ")</f>
        <v/>
      </c>
      <c r="C1270" s="3" t="str">
        <f t="shared" si="62"/>
        <v/>
      </c>
      <c r="D1270" s="3" t="str">
        <f t="shared" si="63"/>
        <v/>
      </c>
      <c r="E1270" s="10" t="str">
        <f t="shared" si="64"/>
        <v/>
      </c>
      <c r="F1270" s="10" t="str">
        <f>SUBSTITUTE(Таблица2[[#This Row],[Столбец5]], "до, ", "")</f>
        <v/>
      </c>
      <c r="G1270" s="10" t="str">
        <f>SUBSTITUTE(Таблица2[[#This Row],[Столбец7]], "рік, ", "")</f>
        <v/>
      </c>
      <c r="H1270" s="11" t="str">
        <f>SUBSTITUTE(Таблица2[[#This Row],[Ключові слова]], "за, ", "")</f>
        <v/>
      </c>
      <c r="I1270" s="11" t="str">
        <f>SUBSTITUTE(Таблица2[[#This Row],[Столбец9]], "від, ", "")</f>
        <v/>
      </c>
    </row>
    <row r="1271" spans="1:9" x14ac:dyDescent="0.25">
      <c r="A1271" s="9" t="str">
        <f>SUBSTITUTE(Реестр!E1282, " ", ", ")</f>
        <v/>
      </c>
      <c r="B1271" s="10" t="str">
        <f>SUBSTITUTE(Таблица2[[#This Row],[Столбец1]], "про, ", " ")</f>
        <v/>
      </c>
      <c r="C1271" s="3" t="str">
        <f t="shared" si="62"/>
        <v/>
      </c>
      <c r="D1271" s="3" t="str">
        <f t="shared" si="63"/>
        <v/>
      </c>
      <c r="E1271" s="10" t="str">
        <f t="shared" si="64"/>
        <v/>
      </c>
      <c r="F1271" s="10" t="str">
        <f>SUBSTITUTE(Таблица2[[#This Row],[Столбец5]], "до, ", "")</f>
        <v/>
      </c>
      <c r="G1271" s="10" t="str">
        <f>SUBSTITUTE(Таблица2[[#This Row],[Столбец7]], "рік, ", "")</f>
        <v/>
      </c>
      <c r="H1271" s="11" t="str">
        <f>SUBSTITUTE(Таблица2[[#This Row],[Ключові слова]], "за, ", "")</f>
        <v/>
      </c>
      <c r="I1271" s="11" t="str">
        <f>SUBSTITUTE(Таблица2[[#This Row],[Столбец9]], "від, ", "")</f>
        <v/>
      </c>
    </row>
    <row r="1272" spans="1:9" x14ac:dyDescent="0.25">
      <c r="A1272" s="9" t="str">
        <f>SUBSTITUTE(Реестр!E1283, " ", ", ")</f>
        <v/>
      </c>
      <c r="B1272" s="10" t="str">
        <f>SUBSTITUTE(Таблица2[[#This Row],[Столбец1]], "про, ", " ")</f>
        <v/>
      </c>
      <c r="C1272" s="3" t="str">
        <f t="shared" si="62"/>
        <v/>
      </c>
      <c r="D1272" s="3" t="str">
        <f t="shared" si="63"/>
        <v/>
      </c>
      <c r="E1272" s="10" t="str">
        <f t="shared" si="64"/>
        <v/>
      </c>
      <c r="F1272" s="10" t="str">
        <f>SUBSTITUTE(Таблица2[[#This Row],[Столбец5]], "до, ", "")</f>
        <v/>
      </c>
      <c r="G1272" s="10" t="str">
        <f>SUBSTITUTE(Таблица2[[#This Row],[Столбец7]], "рік, ", "")</f>
        <v/>
      </c>
      <c r="H1272" s="11" t="str">
        <f>SUBSTITUTE(Таблица2[[#This Row],[Ключові слова]], "за, ", "")</f>
        <v/>
      </c>
      <c r="I1272" s="11" t="str">
        <f>SUBSTITUTE(Таблица2[[#This Row],[Столбец9]], "від, ", "")</f>
        <v/>
      </c>
    </row>
    <row r="1273" spans="1:9" x14ac:dyDescent="0.25">
      <c r="A1273" s="9" t="str">
        <f>SUBSTITUTE(Реестр!E1284, " ", ", ")</f>
        <v/>
      </c>
      <c r="B1273" s="10" t="str">
        <f>SUBSTITUTE(Таблица2[[#This Row],[Столбец1]], "про, ", " ")</f>
        <v/>
      </c>
      <c r="C1273" s="3" t="str">
        <f t="shared" si="62"/>
        <v/>
      </c>
      <c r="D1273" s="3" t="str">
        <f t="shared" si="63"/>
        <v/>
      </c>
      <c r="E1273" s="10" t="str">
        <f t="shared" si="64"/>
        <v/>
      </c>
      <c r="F1273" s="10" t="str">
        <f>SUBSTITUTE(Таблица2[[#This Row],[Столбец5]], "до, ", "")</f>
        <v/>
      </c>
      <c r="G1273" s="10" t="str">
        <f>SUBSTITUTE(Таблица2[[#This Row],[Столбец7]], "рік, ", "")</f>
        <v/>
      </c>
      <c r="H1273" s="11" t="str">
        <f>SUBSTITUTE(Таблица2[[#This Row],[Ключові слова]], "за, ", "")</f>
        <v/>
      </c>
      <c r="I1273" s="11" t="str">
        <f>SUBSTITUTE(Таблица2[[#This Row],[Столбец9]], "від, ", "")</f>
        <v/>
      </c>
    </row>
    <row r="1274" spans="1:9" x14ac:dyDescent="0.25">
      <c r="A1274" s="9" t="str">
        <f>SUBSTITUTE(Реестр!E1285, " ", ", ")</f>
        <v/>
      </c>
      <c r="B1274" s="10" t="str">
        <f>SUBSTITUTE(Таблица2[[#This Row],[Столбец1]], "про, ", " ")</f>
        <v/>
      </c>
      <c r="C1274" s="3" t="str">
        <f t="shared" si="62"/>
        <v/>
      </c>
      <c r="D1274" s="3" t="str">
        <f t="shared" si="63"/>
        <v/>
      </c>
      <c r="E1274" s="10" t="str">
        <f t="shared" si="64"/>
        <v/>
      </c>
      <c r="F1274" s="10" t="str">
        <f>SUBSTITUTE(Таблица2[[#This Row],[Столбец5]], "до, ", "")</f>
        <v/>
      </c>
      <c r="G1274" s="10" t="str">
        <f>SUBSTITUTE(Таблица2[[#This Row],[Столбец7]], "рік, ", "")</f>
        <v/>
      </c>
      <c r="H1274" s="11" t="str">
        <f>SUBSTITUTE(Таблица2[[#This Row],[Ключові слова]], "за, ", "")</f>
        <v/>
      </c>
      <c r="I1274" s="11" t="str">
        <f>SUBSTITUTE(Таблица2[[#This Row],[Столбец9]], "від, ", "")</f>
        <v/>
      </c>
    </row>
    <row r="1275" spans="1:9" x14ac:dyDescent="0.25">
      <c r="A1275" s="9" t="str">
        <f>SUBSTITUTE(Реестр!E1286, " ", ", ")</f>
        <v/>
      </c>
      <c r="B1275" s="10" t="str">
        <f>SUBSTITUTE(Таблица2[[#This Row],[Столбец1]], "про, ", " ")</f>
        <v/>
      </c>
      <c r="C1275" s="3" t="str">
        <f t="shared" si="62"/>
        <v/>
      </c>
      <c r="D1275" s="3" t="str">
        <f t="shared" si="63"/>
        <v/>
      </c>
      <c r="E1275" s="10" t="str">
        <f t="shared" si="64"/>
        <v/>
      </c>
      <c r="F1275" s="10" t="str">
        <f>SUBSTITUTE(Таблица2[[#This Row],[Столбец5]], "до, ", "")</f>
        <v/>
      </c>
      <c r="G1275" s="10" t="str">
        <f>SUBSTITUTE(Таблица2[[#This Row],[Столбец7]], "рік, ", "")</f>
        <v/>
      </c>
      <c r="H1275" s="11" t="str">
        <f>SUBSTITUTE(Таблица2[[#This Row],[Ключові слова]], "за, ", "")</f>
        <v/>
      </c>
      <c r="I1275" s="11" t="str">
        <f>SUBSTITUTE(Таблица2[[#This Row],[Столбец9]], "від, ", "")</f>
        <v/>
      </c>
    </row>
    <row r="1276" spans="1:9" x14ac:dyDescent="0.25">
      <c r="A1276" s="9" t="str">
        <f>SUBSTITUTE(Реестр!E1287, " ", ", ")</f>
        <v/>
      </c>
      <c r="B1276" s="10" t="str">
        <f>SUBSTITUTE(Таблица2[[#This Row],[Столбец1]], "про, ", " ")</f>
        <v/>
      </c>
      <c r="C1276" s="3" t="str">
        <f t="shared" si="62"/>
        <v/>
      </c>
      <c r="D1276" s="3" t="str">
        <f t="shared" si="63"/>
        <v/>
      </c>
      <c r="E1276" s="10" t="str">
        <f t="shared" si="64"/>
        <v/>
      </c>
      <c r="F1276" s="10" t="str">
        <f>SUBSTITUTE(Таблица2[[#This Row],[Столбец5]], "до, ", "")</f>
        <v/>
      </c>
      <c r="G1276" s="10" t="str">
        <f>SUBSTITUTE(Таблица2[[#This Row],[Столбец7]], "рік, ", "")</f>
        <v/>
      </c>
      <c r="H1276" s="11" t="str">
        <f>SUBSTITUTE(Таблица2[[#This Row],[Ключові слова]], "за, ", "")</f>
        <v/>
      </c>
      <c r="I1276" s="11" t="str">
        <f>SUBSTITUTE(Таблица2[[#This Row],[Столбец9]], "від, ", "")</f>
        <v/>
      </c>
    </row>
    <row r="1277" spans="1:9" x14ac:dyDescent="0.25">
      <c r="A1277" s="9" t="str">
        <f>SUBSTITUTE(Реестр!E1288, " ", ", ")</f>
        <v/>
      </c>
      <c r="B1277" s="10" t="str">
        <f>SUBSTITUTE(Таблица2[[#This Row],[Столбец1]], "про, ", " ")</f>
        <v/>
      </c>
      <c r="C1277" s="3" t="str">
        <f t="shared" si="62"/>
        <v/>
      </c>
      <c r="D1277" s="3" t="str">
        <f t="shared" si="63"/>
        <v/>
      </c>
      <c r="E1277" s="10" t="str">
        <f t="shared" si="64"/>
        <v/>
      </c>
      <c r="F1277" s="10" t="str">
        <f>SUBSTITUTE(Таблица2[[#This Row],[Столбец5]], "до, ", "")</f>
        <v/>
      </c>
      <c r="G1277" s="10" t="str">
        <f>SUBSTITUTE(Таблица2[[#This Row],[Столбец7]], "рік, ", "")</f>
        <v/>
      </c>
      <c r="H1277" s="11" t="str">
        <f>SUBSTITUTE(Таблица2[[#This Row],[Ключові слова]], "за, ", "")</f>
        <v/>
      </c>
      <c r="I1277" s="11" t="str">
        <f>SUBSTITUTE(Таблица2[[#This Row],[Столбец9]], "від, ", "")</f>
        <v/>
      </c>
    </row>
    <row r="1278" spans="1:9" x14ac:dyDescent="0.25">
      <c r="A1278" s="9" t="str">
        <f>SUBSTITUTE(Реестр!E1289, " ", ", ")</f>
        <v/>
      </c>
      <c r="B1278" s="10" t="str">
        <f>SUBSTITUTE(Таблица2[[#This Row],[Столбец1]], "про, ", " ")</f>
        <v/>
      </c>
      <c r="C1278" s="3" t="str">
        <f t="shared" si="62"/>
        <v/>
      </c>
      <c r="D1278" s="3" t="str">
        <f t="shared" si="63"/>
        <v/>
      </c>
      <c r="E1278" s="10" t="str">
        <f t="shared" si="64"/>
        <v/>
      </c>
      <c r="F1278" s="10" t="str">
        <f>SUBSTITUTE(Таблица2[[#This Row],[Столбец5]], "до, ", "")</f>
        <v/>
      </c>
      <c r="G1278" s="10" t="str">
        <f>SUBSTITUTE(Таблица2[[#This Row],[Столбец7]], "рік, ", "")</f>
        <v/>
      </c>
      <c r="H1278" s="11" t="str">
        <f>SUBSTITUTE(Таблица2[[#This Row],[Ключові слова]], "за, ", "")</f>
        <v/>
      </c>
      <c r="I1278" s="11" t="str">
        <f>SUBSTITUTE(Таблица2[[#This Row],[Столбец9]], "від, ", "")</f>
        <v/>
      </c>
    </row>
    <row r="1279" spans="1:9" x14ac:dyDescent="0.25">
      <c r="A1279" s="9" t="str">
        <f>SUBSTITUTE(Реестр!E1290, " ", ", ")</f>
        <v/>
      </c>
      <c r="B1279" s="10" t="str">
        <f>SUBSTITUTE(Таблица2[[#This Row],[Столбец1]], "про, ", " ")</f>
        <v/>
      </c>
      <c r="C1279" s="3" t="str">
        <f t="shared" si="62"/>
        <v/>
      </c>
      <c r="D1279" s="3" t="str">
        <f t="shared" si="63"/>
        <v/>
      </c>
      <c r="E1279" s="10" t="str">
        <f t="shared" si="64"/>
        <v/>
      </c>
      <c r="F1279" s="10" t="str">
        <f>SUBSTITUTE(Таблица2[[#This Row],[Столбец5]], "до, ", "")</f>
        <v/>
      </c>
      <c r="G1279" s="10" t="str">
        <f>SUBSTITUTE(Таблица2[[#This Row],[Столбец7]], "рік, ", "")</f>
        <v/>
      </c>
      <c r="H1279" s="11" t="str">
        <f>SUBSTITUTE(Таблица2[[#This Row],[Ключові слова]], "за, ", "")</f>
        <v/>
      </c>
      <c r="I1279" s="11" t="str">
        <f>SUBSTITUTE(Таблица2[[#This Row],[Столбец9]], "від, ", "")</f>
        <v/>
      </c>
    </row>
    <row r="1280" spans="1:9" x14ac:dyDescent="0.25">
      <c r="A1280" s="9" t="str">
        <f>SUBSTITUTE(Реестр!E1291, " ", ", ")</f>
        <v/>
      </c>
      <c r="B1280" s="10" t="str">
        <f>SUBSTITUTE(Таблица2[[#This Row],[Столбец1]], "про, ", " ")</f>
        <v/>
      </c>
      <c r="C1280" s="3" t="str">
        <f t="shared" si="62"/>
        <v/>
      </c>
      <c r="D1280" s="3" t="str">
        <f t="shared" si="63"/>
        <v/>
      </c>
      <c r="E1280" s="10" t="str">
        <f t="shared" si="64"/>
        <v/>
      </c>
      <c r="F1280" s="10" t="str">
        <f>SUBSTITUTE(Таблица2[[#This Row],[Столбец5]], "до, ", "")</f>
        <v/>
      </c>
      <c r="G1280" s="10" t="str">
        <f>SUBSTITUTE(Таблица2[[#This Row],[Столбец7]], "рік, ", "")</f>
        <v/>
      </c>
      <c r="H1280" s="11" t="str">
        <f>SUBSTITUTE(Таблица2[[#This Row],[Ключові слова]], "за, ", "")</f>
        <v/>
      </c>
      <c r="I1280" s="11" t="str">
        <f>SUBSTITUTE(Таблица2[[#This Row],[Столбец9]], "від, ", "")</f>
        <v/>
      </c>
    </row>
    <row r="1281" spans="1:9" x14ac:dyDescent="0.25">
      <c r="A1281" s="9" t="str">
        <f>SUBSTITUTE(Реестр!E1292, " ", ", ")</f>
        <v/>
      </c>
      <c r="B1281" s="10" t="str">
        <f>SUBSTITUTE(Таблица2[[#This Row],[Столбец1]], "про, ", " ")</f>
        <v/>
      </c>
      <c r="C1281" s="3" t="str">
        <f t="shared" si="62"/>
        <v/>
      </c>
      <c r="D1281" s="3" t="str">
        <f t="shared" si="63"/>
        <v/>
      </c>
      <c r="E1281" s="10" t="str">
        <f t="shared" si="64"/>
        <v/>
      </c>
      <c r="F1281" s="10" t="str">
        <f>SUBSTITUTE(Таблица2[[#This Row],[Столбец5]], "до, ", "")</f>
        <v/>
      </c>
      <c r="G1281" s="10" t="str">
        <f>SUBSTITUTE(Таблица2[[#This Row],[Столбец7]], "рік, ", "")</f>
        <v/>
      </c>
      <c r="H1281" s="11" t="str">
        <f>SUBSTITUTE(Таблица2[[#This Row],[Ключові слова]], "за, ", "")</f>
        <v/>
      </c>
      <c r="I1281" s="11" t="str">
        <f>SUBSTITUTE(Таблица2[[#This Row],[Столбец9]], "від, ", "")</f>
        <v/>
      </c>
    </row>
    <row r="1282" spans="1:9" x14ac:dyDescent="0.25">
      <c r="A1282" s="9" t="str">
        <f>SUBSTITUTE(Реестр!E1293, " ", ", ")</f>
        <v/>
      </c>
      <c r="B1282" s="10" t="str">
        <f>SUBSTITUTE(Таблица2[[#This Row],[Столбец1]], "про, ", " ")</f>
        <v/>
      </c>
      <c r="C1282" s="3" t="str">
        <f t="shared" si="62"/>
        <v/>
      </c>
      <c r="D1282" s="3" t="str">
        <f t="shared" si="63"/>
        <v/>
      </c>
      <c r="E1282" s="10" t="str">
        <f t="shared" si="64"/>
        <v/>
      </c>
      <c r="F1282" s="10" t="str">
        <f>SUBSTITUTE(Таблица2[[#This Row],[Столбец5]], "до, ", "")</f>
        <v/>
      </c>
      <c r="G1282" s="10" t="str">
        <f>SUBSTITUTE(Таблица2[[#This Row],[Столбец7]], "рік, ", "")</f>
        <v/>
      </c>
      <c r="H1282" s="11" t="str">
        <f>SUBSTITUTE(Таблица2[[#This Row],[Ключові слова]], "за, ", "")</f>
        <v/>
      </c>
      <c r="I1282" s="11" t="str">
        <f>SUBSTITUTE(Таблица2[[#This Row],[Столбец9]], "від, ", "")</f>
        <v/>
      </c>
    </row>
    <row r="1283" spans="1:9" x14ac:dyDescent="0.25">
      <c r="A1283" s="9" t="str">
        <f>SUBSTITUTE(Реестр!E1294, " ", ", ")</f>
        <v/>
      </c>
      <c r="B1283" s="10" t="str">
        <f>SUBSTITUTE(Таблица2[[#This Row],[Столбец1]], "про, ", " ")</f>
        <v/>
      </c>
      <c r="C1283" s="3" t="str">
        <f t="shared" si="62"/>
        <v/>
      </c>
      <c r="D1283" s="3" t="str">
        <f t="shared" si="63"/>
        <v/>
      </c>
      <c r="E1283" s="10" t="str">
        <f t="shared" si="64"/>
        <v/>
      </c>
      <c r="F1283" s="10" t="str">
        <f>SUBSTITUTE(Таблица2[[#This Row],[Столбец5]], "до, ", "")</f>
        <v/>
      </c>
      <c r="G1283" s="10" t="str">
        <f>SUBSTITUTE(Таблица2[[#This Row],[Столбец7]], "рік, ", "")</f>
        <v/>
      </c>
      <c r="H1283" s="11" t="str">
        <f>SUBSTITUTE(Таблица2[[#This Row],[Ключові слова]], "за, ", "")</f>
        <v/>
      </c>
      <c r="I1283" s="11" t="str">
        <f>SUBSTITUTE(Таблица2[[#This Row],[Столбец9]], "від, ", "")</f>
        <v/>
      </c>
    </row>
    <row r="1284" spans="1:9" x14ac:dyDescent="0.25">
      <c r="A1284" s="9" t="str">
        <f>SUBSTITUTE(Реестр!E1295, " ", ", ")</f>
        <v/>
      </c>
      <c r="B1284" s="10" t="str">
        <f>SUBSTITUTE(Таблица2[[#This Row],[Столбец1]], "про, ", " ")</f>
        <v/>
      </c>
      <c r="C1284" s="3" t="str">
        <f t="shared" si="62"/>
        <v/>
      </c>
      <c r="D1284" s="3" t="str">
        <f t="shared" si="63"/>
        <v/>
      </c>
      <c r="E1284" s="10" t="str">
        <f t="shared" si="64"/>
        <v/>
      </c>
      <c r="F1284" s="10" t="str">
        <f>SUBSTITUTE(Таблица2[[#This Row],[Столбец5]], "до, ", "")</f>
        <v/>
      </c>
      <c r="G1284" s="10" t="str">
        <f>SUBSTITUTE(Таблица2[[#This Row],[Столбец7]], "рік, ", "")</f>
        <v/>
      </c>
      <c r="H1284" s="11" t="str">
        <f>SUBSTITUTE(Таблица2[[#This Row],[Ключові слова]], "за, ", "")</f>
        <v/>
      </c>
      <c r="I1284" s="11" t="str">
        <f>SUBSTITUTE(Таблица2[[#This Row],[Столбец9]], "від, ", "")</f>
        <v/>
      </c>
    </row>
    <row r="1285" spans="1:9" x14ac:dyDescent="0.25">
      <c r="A1285" s="9" t="str">
        <f>SUBSTITUTE(Реестр!E1296, " ", ", ")</f>
        <v/>
      </c>
      <c r="B1285" s="10" t="str">
        <f>SUBSTITUTE(Таблица2[[#This Row],[Столбец1]], "про, ", " ")</f>
        <v/>
      </c>
      <c r="C1285" s="3" t="str">
        <f t="shared" si="62"/>
        <v/>
      </c>
      <c r="D1285" s="3" t="str">
        <f t="shared" si="63"/>
        <v/>
      </c>
      <c r="E1285" s="10" t="str">
        <f t="shared" si="64"/>
        <v/>
      </c>
      <c r="F1285" s="10" t="str">
        <f>SUBSTITUTE(Таблица2[[#This Row],[Столбец5]], "до, ", "")</f>
        <v/>
      </c>
      <c r="G1285" s="10" t="str">
        <f>SUBSTITUTE(Таблица2[[#This Row],[Столбец7]], "рік, ", "")</f>
        <v/>
      </c>
      <c r="H1285" s="11" t="str">
        <f>SUBSTITUTE(Таблица2[[#This Row],[Ключові слова]], "за, ", "")</f>
        <v/>
      </c>
      <c r="I1285" s="11" t="str">
        <f>SUBSTITUTE(Таблица2[[#This Row],[Столбец9]], "від, ", "")</f>
        <v/>
      </c>
    </row>
    <row r="1286" spans="1:9" x14ac:dyDescent="0.25">
      <c r="A1286" s="9" t="str">
        <f>SUBSTITUTE(Реестр!E1297, " ", ", ")</f>
        <v/>
      </c>
      <c r="B1286" s="10" t="str">
        <f>SUBSTITUTE(Таблица2[[#This Row],[Столбец1]], "про, ", " ")</f>
        <v/>
      </c>
      <c r="C1286" s="3" t="str">
        <f t="shared" si="62"/>
        <v/>
      </c>
      <c r="D1286" s="3" t="str">
        <f t="shared" si="63"/>
        <v/>
      </c>
      <c r="E1286" s="10" t="str">
        <f t="shared" si="64"/>
        <v/>
      </c>
      <c r="F1286" s="10" t="str">
        <f>SUBSTITUTE(Таблица2[[#This Row],[Столбец5]], "до, ", "")</f>
        <v/>
      </c>
      <c r="G1286" s="10" t="str">
        <f>SUBSTITUTE(Таблица2[[#This Row],[Столбец7]], "рік, ", "")</f>
        <v/>
      </c>
      <c r="H1286" s="11" t="str">
        <f>SUBSTITUTE(Таблица2[[#This Row],[Ключові слова]], "за, ", "")</f>
        <v/>
      </c>
      <c r="I1286" s="11" t="str">
        <f>SUBSTITUTE(Таблица2[[#This Row],[Столбец9]], "від, ", "")</f>
        <v/>
      </c>
    </row>
    <row r="1287" spans="1:9" x14ac:dyDescent="0.25">
      <c r="A1287" s="9" t="str">
        <f>SUBSTITUTE(Реестр!E1298, " ", ", ")</f>
        <v/>
      </c>
      <c r="B1287" s="10" t="str">
        <f>SUBSTITUTE(Таблица2[[#This Row],[Столбец1]], "про, ", " ")</f>
        <v/>
      </c>
      <c r="C1287" s="3" t="str">
        <f t="shared" si="62"/>
        <v/>
      </c>
      <c r="D1287" s="3" t="str">
        <f t="shared" si="63"/>
        <v/>
      </c>
      <c r="E1287" s="10" t="str">
        <f t="shared" si="64"/>
        <v/>
      </c>
      <c r="F1287" s="10" t="str">
        <f>SUBSTITUTE(Таблица2[[#This Row],[Столбец5]], "до, ", "")</f>
        <v/>
      </c>
      <c r="G1287" s="10" t="str">
        <f>SUBSTITUTE(Таблица2[[#This Row],[Столбец7]], "рік, ", "")</f>
        <v/>
      </c>
      <c r="H1287" s="11" t="str">
        <f>SUBSTITUTE(Таблица2[[#This Row],[Ключові слова]], "за, ", "")</f>
        <v/>
      </c>
      <c r="I1287" s="11" t="str">
        <f>SUBSTITUTE(Таблица2[[#This Row],[Столбец9]], "від, ", "")</f>
        <v/>
      </c>
    </row>
    <row r="1288" spans="1:9" x14ac:dyDescent="0.25">
      <c r="A1288" s="9" t="str">
        <f>SUBSTITUTE(Реестр!E1299, " ", ", ")</f>
        <v/>
      </c>
      <c r="B1288" s="10" t="str">
        <f>SUBSTITUTE(Таблица2[[#This Row],[Столбец1]], "про, ", " ")</f>
        <v/>
      </c>
      <c r="C1288" s="3" t="str">
        <f t="shared" si="62"/>
        <v/>
      </c>
      <c r="D1288" s="3" t="str">
        <f t="shared" si="63"/>
        <v/>
      </c>
      <c r="E1288" s="10" t="str">
        <f t="shared" si="64"/>
        <v/>
      </c>
      <c r="F1288" s="10" t="str">
        <f>SUBSTITUTE(Таблица2[[#This Row],[Столбец5]], "до, ", "")</f>
        <v/>
      </c>
      <c r="G1288" s="10" t="str">
        <f>SUBSTITUTE(Таблица2[[#This Row],[Столбец7]], "рік, ", "")</f>
        <v/>
      </c>
      <c r="H1288" s="11" t="str">
        <f>SUBSTITUTE(Таблица2[[#This Row],[Ключові слова]], "за, ", "")</f>
        <v/>
      </c>
      <c r="I1288" s="11" t="str">
        <f>SUBSTITUTE(Таблица2[[#This Row],[Столбец9]], "від, ", "")</f>
        <v/>
      </c>
    </row>
    <row r="1289" spans="1:9" x14ac:dyDescent="0.25">
      <c r="A1289" s="9" t="str">
        <f>SUBSTITUTE(Реестр!E1300, " ", ", ")</f>
        <v/>
      </c>
      <c r="B1289" s="10" t="str">
        <f>SUBSTITUTE(Таблица2[[#This Row],[Столбец1]], "про, ", " ")</f>
        <v/>
      </c>
      <c r="C1289" s="3" t="str">
        <f t="shared" si="62"/>
        <v/>
      </c>
      <c r="D1289" s="3" t="str">
        <f t="shared" si="63"/>
        <v/>
      </c>
      <c r="E1289" s="10" t="str">
        <f t="shared" si="64"/>
        <v/>
      </c>
      <c r="F1289" s="10" t="str">
        <f>SUBSTITUTE(Таблица2[[#This Row],[Столбец5]], "до, ", "")</f>
        <v/>
      </c>
      <c r="G1289" s="10" t="str">
        <f>SUBSTITUTE(Таблица2[[#This Row],[Столбец7]], "рік, ", "")</f>
        <v/>
      </c>
      <c r="H1289" s="11" t="str">
        <f>SUBSTITUTE(Таблица2[[#This Row],[Ключові слова]], "за, ", "")</f>
        <v/>
      </c>
      <c r="I1289" s="11" t="str">
        <f>SUBSTITUTE(Таблица2[[#This Row],[Столбец9]], "від, ", "")</f>
        <v/>
      </c>
    </row>
    <row r="1290" spans="1:9" x14ac:dyDescent="0.25">
      <c r="A1290" s="9" t="str">
        <f>SUBSTITUTE(Реестр!E1301, " ", ", ")</f>
        <v/>
      </c>
      <c r="B1290" s="10" t="str">
        <f>SUBSTITUTE(Таблица2[[#This Row],[Столбец1]], "про, ", " ")</f>
        <v/>
      </c>
      <c r="C1290" s="3" t="str">
        <f t="shared" si="62"/>
        <v/>
      </c>
      <c r="D1290" s="3" t="str">
        <f t="shared" si="63"/>
        <v/>
      </c>
      <c r="E1290" s="10" t="str">
        <f t="shared" si="64"/>
        <v/>
      </c>
      <c r="F1290" s="10" t="str">
        <f>SUBSTITUTE(Таблица2[[#This Row],[Столбец5]], "до, ", "")</f>
        <v/>
      </c>
      <c r="G1290" s="10" t="str">
        <f>SUBSTITUTE(Таблица2[[#This Row],[Столбец7]], "рік, ", "")</f>
        <v/>
      </c>
      <c r="H1290" s="11" t="str">
        <f>SUBSTITUTE(Таблица2[[#This Row],[Ключові слова]], "за, ", "")</f>
        <v/>
      </c>
      <c r="I1290" s="11" t="str">
        <f>SUBSTITUTE(Таблица2[[#This Row],[Столбец9]], "від, ", "")</f>
        <v/>
      </c>
    </row>
    <row r="1291" spans="1:9" x14ac:dyDescent="0.25">
      <c r="A1291" s="9" t="str">
        <f>SUBSTITUTE(Реестр!E1302, " ", ", ")</f>
        <v/>
      </c>
      <c r="B1291" s="10" t="str">
        <f>SUBSTITUTE(Таблица2[[#This Row],[Столбец1]], "про, ", " ")</f>
        <v/>
      </c>
      <c r="C1291" s="3" t="str">
        <f t="shared" si="62"/>
        <v/>
      </c>
      <c r="D1291" s="3" t="str">
        <f t="shared" si="63"/>
        <v/>
      </c>
      <c r="E1291" s="10" t="str">
        <f t="shared" si="64"/>
        <v/>
      </c>
      <c r="F1291" s="10" t="str">
        <f>SUBSTITUTE(Таблица2[[#This Row],[Столбец5]], "до, ", "")</f>
        <v/>
      </c>
      <c r="G1291" s="10" t="str">
        <f>SUBSTITUTE(Таблица2[[#This Row],[Столбец7]], "рік, ", "")</f>
        <v/>
      </c>
      <c r="H1291" s="11" t="str">
        <f>SUBSTITUTE(Таблица2[[#This Row],[Ключові слова]], "за, ", "")</f>
        <v/>
      </c>
      <c r="I1291" s="11" t="str">
        <f>SUBSTITUTE(Таблица2[[#This Row],[Столбец9]], "від, ", "")</f>
        <v/>
      </c>
    </row>
    <row r="1292" spans="1:9" x14ac:dyDescent="0.25">
      <c r="A1292" s="9" t="str">
        <f>SUBSTITUTE(Реестр!E1303, " ", ", ")</f>
        <v/>
      </c>
      <c r="B1292" s="10" t="str">
        <f>SUBSTITUTE(Таблица2[[#This Row],[Столбец1]], "про, ", " ")</f>
        <v/>
      </c>
      <c r="C1292" s="3" t="str">
        <f t="shared" si="62"/>
        <v/>
      </c>
      <c r="D1292" s="3" t="str">
        <f t="shared" si="63"/>
        <v/>
      </c>
      <c r="E1292" s="10" t="str">
        <f t="shared" si="64"/>
        <v/>
      </c>
      <c r="F1292" s="10" t="str">
        <f>SUBSTITUTE(Таблица2[[#This Row],[Столбец5]], "до, ", "")</f>
        <v/>
      </c>
      <c r="G1292" s="10" t="str">
        <f>SUBSTITUTE(Таблица2[[#This Row],[Столбец7]], "рік, ", "")</f>
        <v/>
      </c>
      <c r="H1292" s="11" t="str">
        <f>SUBSTITUTE(Таблица2[[#This Row],[Ключові слова]], "за, ", "")</f>
        <v/>
      </c>
      <c r="I1292" s="11" t="str">
        <f>SUBSTITUTE(Таблица2[[#This Row],[Столбец9]], "від, ", "")</f>
        <v/>
      </c>
    </row>
    <row r="1293" spans="1:9" x14ac:dyDescent="0.25">
      <c r="A1293" s="9" t="str">
        <f>SUBSTITUTE(Реестр!E1304, " ", ", ")</f>
        <v/>
      </c>
      <c r="B1293" s="10" t="str">
        <f>SUBSTITUTE(Таблица2[[#This Row],[Столбец1]], "про, ", " ")</f>
        <v/>
      </c>
      <c r="C1293" s="3" t="str">
        <f t="shared" si="62"/>
        <v/>
      </c>
      <c r="D1293" s="3" t="str">
        <f t="shared" si="63"/>
        <v/>
      </c>
      <c r="E1293" s="10" t="str">
        <f t="shared" si="64"/>
        <v/>
      </c>
      <c r="F1293" s="10" t="str">
        <f>SUBSTITUTE(Таблица2[[#This Row],[Столбец5]], "до, ", "")</f>
        <v/>
      </c>
      <c r="G1293" s="10" t="str">
        <f>SUBSTITUTE(Таблица2[[#This Row],[Столбец7]], "рік, ", "")</f>
        <v/>
      </c>
      <c r="H1293" s="11" t="str">
        <f>SUBSTITUTE(Таблица2[[#This Row],[Ключові слова]], "за, ", "")</f>
        <v/>
      </c>
      <c r="I1293" s="11" t="str">
        <f>SUBSTITUTE(Таблица2[[#This Row],[Столбец9]], "від, ", "")</f>
        <v/>
      </c>
    </row>
    <row r="1294" spans="1:9" x14ac:dyDescent="0.25">
      <c r="A1294" s="9" t="str">
        <f>SUBSTITUTE(Реестр!E1305, " ", ", ")</f>
        <v/>
      </c>
      <c r="B1294" s="10" t="str">
        <f>SUBSTITUTE(Таблица2[[#This Row],[Столбец1]], "про, ", " ")</f>
        <v/>
      </c>
      <c r="C1294" s="3" t="str">
        <f t="shared" si="62"/>
        <v/>
      </c>
      <c r="D1294" s="3" t="str">
        <f t="shared" si="63"/>
        <v/>
      </c>
      <c r="E1294" s="10" t="str">
        <f t="shared" si="64"/>
        <v/>
      </c>
      <c r="F1294" s="10" t="str">
        <f>SUBSTITUTE(Таблица2[[#This Row],[Столбец5]], "до, ", "")</f>
        <v/>
      </c>
      <c r="G1294" s="10" t="str">
        <f>SUBSTITUTE(Таблица2[[#This Row],[Столбец7]], "рік, ", "")</f>
        <v/>
      </c>
      <c r="H1294" s="11" t="str">
        <f>SUBSTITUTE(Таблица2[[#This Row],[Ключові слова]], "за, ", "")</f>
        <v/>
      </c>
      <c r="I1294" s="11" t="str">
        <f>SUBSTITUTE(Таблица2[[#This Row],[Столбец9]], "від, ", "")</f>
        <v/>
      </c>
    </row>
    <row r="1295" spans="1:9" x14ac:dyDescent="0.25">
      <c r="A1295" s="9" t="str">
        <f>SUBSTITUTE(Реестр!E1306, " ", ", ")</f>
        <v/>
      </c>
      <c r="B1295" s="10" t="str">
        <f>SUBSTITUTE(Таблица2[[#This Row],[Столбец1]], "про, ", " ")</f>
        <v/>
      </c>
      <c r="C1295" s="3" t="str">
        <f t="shared" si="62"/>
        <v/>
      </c>
      <c r="D1295" s="3" t="str">
        <f t="shared" si="63"/>
        <v/>
      </c>
      <c r="E1295" s="10" t="str">
        <f t="shared" si="64"/>
        <v/>
      </c>
      <c r="F1295" s="10" t="str">
        <f>SUBSTITUTE(Таблица2[[#This Row],[Столбец5]], "до, ", "")</f>
        <v/>
      </c>
      <c r="G1295" s="10" t="str">
        <f>SUBSTITUTE(Таблица2[[#This Row],[Столбец7]], "рік, ", "")</f>
        <v/>
      </c>
      <c r="H1295" s="11" t="str">
        <f>SUBSTITUTE(Таблица2[[#This Row],[Ключові слова]], "за, ", "")</f>
        <v/>
      </c>
      <c r="I1295" s="11" t="str">
        <f>SUBSTITUTE(Таблица2[[#This Row],[Столбец9]], "від, ", "")</f>
        <v/>
      </c>
    </row>
    <row r="1296" spans="1:9" x14ac:dyDescent="0.25">
      <c r="A1296" s="9" t="str">
        <f>SUBSTITUTE(Реестр!E1307, " ", ", ")</f>
        <v/>
      </c>
      <c r="B1296" s="10" t="str">
        <f>SUBSTITUTE(Таблица2[[#This Row],[Столбец1]], "про, ", " ")</f>
        <v/>
      </c>
      <c r="C1296" s="3" t="str">
        <f t="shared" si="62"/>
        <v/>
      </c>
      <c r="D1296" s="3" t="str">
        <f t="shared" si="63"/>
        <v/>
      </c>
      <c r="E1296" s="10" t="str">
        <f t="shared" si="64"/>
        <v/>
      </c>
      <c r="F1296" s="10" t="str">
        <f>SUBSTITUTE(Таблица2[[#This Row],[Столбец5]], "до, ", "")</f>
        <v/>
      </c>
      <c r="G1296" s="10" t="str">
        <f>SUBSTITUTE(Таблица2[[#This Row],[Столбец7]], "рік, ", "")</f>
        <v/>
      </c>
      <c r="H1296" s="11" t="str">
        <f>SUBSTITUTE(Таблица2[[#This Row],[Ключові слова]], "за, ", "")</f>
        <v/>
      </c>
      <c r="I1296" s="11" t="str">
        <f>SUBSTITUTE(Таблица2[[#This Row],[Столбец9]], "від, ", "")</f>
        <v/>
      </c>
    </row>
    <row r="1297" spans="1:9" x14ac:dyDescent="0.25">
      <c r="A1297" s="9" t="str">
        <f>SUBSTITUTE(Реестр!E1308, " ", ", ")</f>
        <v/>
      </c>
      <c r="B1297" s="10" t="str">
        <f>SUBSTITUTE(Таблица2[[#This Row],[Столбец1]], "про, ", " ")</f>
        <v/>
      </c>
      <c r="C1297" s="3" t="str">
        <f t="shared" si="62"/>
        <v/>
      </c>
      <c r="D1297" s="3" t="str">
        <f t="shared" si="63"/>
        <v/>
      </c>
      <c r="E1297" s="10" t="str">
        <f t="shared" si="64"/>
        <v/>
      </c>
      <c r="F1297" s="10" t="str">
        <f>SUBSTITUTE(Таблица2[[#This Row],[Столбец5]], "до, ", "")</f>
        <v/>
      </c>
      <c r="G1297" s="10" t="str">
        <f>SUBSTITUTE(Таблица2[[#This Row],[Столбец7]], "рік, ", "")</f>
        <v/>
      </c>
      <c r="H1297" s="11" t="str">
        <f>SUBSTITUTE(Таблица2[[#This Row],[Ключові слова]], "за, ", "")</f>
        <v/>
      </c>
      <c r="I1297" s="11" t="str">
        <f>SUBSTITUTE(Таблица2[[#This Row],[Столбец9]], "від, ", "")</f>
        <v/>
      </c>
    </row>
    <row r="1298" spans="1:9" x14ac:dyDescent="0.25">
      <c r="A1298" s="9" t="str">
        <f>SUBSTITUTE(Реестр!E1309, " ", ", ")</f>
        <v/>
      </c>
      <c r="B1298" s="10" t="str">
        <f>SUBSTITUTE(Таблица2[[#This Row],[Столбец1]], "про, ", " ")</f>
        <v/>
      </c>
      <c r="C1298" s="3" t="str">
        <f t="shared" si="62"/>
        <v/>
      </c>
      <c r="D1298" s="3" t="str">
        <f t="shared" si="63"/>
        <v/>
      </c>
      <c r="E1298" s="10" t="str">
        <f t="shared" si="64"/>
        <v/>
      </c>
      <c r="F1298" s="10" t="str">
        <f>SUBSTITUTE(Таблица2[[#This Row],[Столбец5]], "до, ", "")</f>
        <v/>
      </c>
      <c r="G1298" s="10" t="str">
        <f>SUBSTITUTE(Таблица2[[#This Row],[Столбец7]], "рік, ", "")</f>
        <v/>
      </c>
      <c r="H1298" s="11" t="str">
        <f>SUBSTITUTE(Таблица2[[#This Row],[Ключові слова]], "за, ", "")</f>
        <v/>
      </c>
      <c r="I1298" s="11" t="str">
        <f>SUBSTITUTE(Таблица2[[#This Row],[Столбец9]], "від, ", "")</f>
        <v/>
      </c>
    </row>
    <row r="1299" spans="1:9" x14ac:dyDescent="0.25">
      <c r="A1299" s="9" t="str">
        <f>SUBSTITUTE(Реестр!E1310, " ", ", ")</f>
        <v/>
      </c>
      <c r="B1299" s="10" t="str">
        <f>SUBSTITUTE(Таблица2[[#This Row],[Столбец1]], "про, ", " ")</f>
        <v/>
      </c>
      <c r="C1299" s="3" t="str">
        <f t="shared" si="62"/>
        <v/>
      </c>
      <c r="D1299" s="3" t="str">
        <f t="shared" si="63"/>
        <v/>
      </c>
      <c r="E1299" s="10" t="str">
        <f t="shared" si="64"/>
        <v/>
      </c>
      <c r="F1299" s="10" t="str">
        <f>SUBSTITUTE(Таблица2[[#This Row],[Столбец5]], "до, ", "")</f>
        <v/>
      </c>
      <c r="G1299" s="10" t="str">
        <f>SUBSTITUTE(Таблица2[[#This Row],[Столбец7]], "рік, ", "")</f>
        <v/>
      </c>
      <c r="H1299" s="11" t="str">
        <f>SUBSTITUTE(Таблица2[[#This Row],[Ключові слова]], "за, ", "")</f>
        <v/>
      </c>
      <c r="I1299" s="11" t="str">
        <f>SUBSTITUTE(Таблица2[[#This Row],[Столбец9]], "від, ", "")</f>
        <v/>
      </c>
    </row>
    <row r="1300" spans="1:9" x14ac:dyDescent="0.25">
      <c r="A1300" s="9" t="str">
        <f>SUBSTITUTE(Реестр!E1311, " ", ", ")</f>
        <v/>
      </c>
      <c r="B1300" s="10" t="str">
        <f>SUBSTITUTE(Таблица2[[#This Row],[Столбец1]], "про, ", " ")</f>
        <v/>
      </c>
      <c r="C1300" s="3" t="str">
        <f t="shared" si="62"/>
        <v/>
      </c>
      <c r="D1300" s="3" t="str">
        <f t="shared" si="63"/>
        <v/>
      </c>
      <c r="E1300" s="10" t="str">
        <f t="shared" si="64"/>
        <v/>
      </c>
      <c r="F1300" s="10" t="str">
        <f>SUBSTITUTE(Таблица2[[#This Row],[Столбец5]], "до, ", "")</f>
        <v/>
      </c>
      <c r="G1300" s="10" t="str">
        <f>SUBSTITUTE(Таблица2[[#This Row],[Столбец7]], "рік, ", "")</f>
        <v/>
      </c>
      <c r="H1300" s="11" t="str">
        <f>SUBSTITUTE(Таблица2[[#This Row],[Ключові слова]], "за, ", "")</f>
        <v/>
      </c>
      <c r="I1300" s="11" t="str">
        <f>SUBSTITUTE(Таблица2[[#This Row],[Столбец9]], "від, ", "")</f>
        <v/>
      </c>
    </row>
    <row r="1301" spans="1:9" x14ac:dyDescent="0.25">
      <c r="A1301" s="9" t="str">
        <f>SUBSTITUTE(Реестр!E1312, " ", ", ")</f>
        <v/>
      </c>
      <c r="B1301" s="10" t="str">
        <f>SUBSTITUTE(Таблица2[[#This Row],[Столбец1]], "про, ", " ")</f>
        <v/>
      </c>
      <c r="C1301" s="3" t="str">
        <f t="shared" si="62"/>
        <v/>
      </c>
      <c r="D1301" s="3" t="str">
        <f t="shared" si="63"/>
        <v/>
      </c>
      <c r="E1301" s="10" t="str">
        <f t="shared" si="64"/>
        <v/>
      </c>
      <c r="F1301" s="10" t="str">
        <f>SUBSTITUTE(Таблица2[[#This Row],[Столбец5]], "до, ", "")</f>
        <v/>
      </c>
      <c r="G1301" s="10" t="str">
        <f>SUBSTITUTE(Таблица2[[#This Row],[Столбец7]], "рік, ", "")</f>
        <v/>
      </c>
      <c r="H1301" s="11" t="str">
        <f>SUBSTITUTE(Таблица2[[#This Row],[Ключові слова]], "за, ", "")</f>
        <v/>
      </c>
      <c r="I1301" s="11" t="str">
        <f>SUBSTITUTE(Таблица2[[#This Row],[Столбец9]], "від, ", "")</f>
        <v/>
      </c>
    </row>
    <row r="1302" spans="1:9" x14ac:dyDescent="0.25">
      <c r="A1302" s="9" t="str">
        <f>SUBSTITUTE(Реестр!E1313, " ", ", ")</f>
        <v/>
      </c>
      <c r="B1302" s="10" t="str">
        <f>SUBSTITUTE(Таблица2[[#This Row],[Столбец1]], "про, ", " ")</f>
        <v/>
      </c>
      <c r="C1302" s="3" t="str">
        <f t="shared" si="62"/>
        <v/>
      </c>
      <c r="D1302" s="3" t="str">
        <f t="shared" si="63"/>
        <v/>
      </c>
      <c r="E1302" s="10" t="str">
        <f t="shared" si="64"/>
        <v/>
      </c>
      <c r="F1302" s="10" t="str">
        <f>SUBSTITUTE(Таблица2[[#This Row],[Столбец5]], "до, ", "")</f>
        <v/>
      </c>
      <c r="G1302" s="10" t="str">
        <f>SUBSTITUTE(Таблица2[[#This Row],[Столбец7]], "рік, ", "")</f>
        <v/>
      </c>
      <c r="H1302" s="11" t="str">
        <f>SUBSTITUTE(Таблица2[[#This Row],[Ключові слова]], "за, ", "")</f>
        <v/>
      </c>
      <c r="I1302" s="11" t="str">
        <f>SUBSTITUTE(Таблица2[[#This Row],[Столбец9]], "від, ", "")</f>
        <v/>
      </c>
    </row>
    <row r="1303" spans="1:9" x14ac:dyDescent="0.25">
      <c r="A1303" s="9" t="str">
        <f>SUBSTITUTE(Реестр!E1314, " ", ", ")</f>
        <v/>
      </c>
      <c r="B1303" s="10" t="str">
        <f>SUBSTITUTE(Таблица2[[#This Row],[Столбец1]], "про, ", " ")</f>
        <v/>
      </c>
      <c r="C1303" s="3" t="str">
        <f t="shared" si="62"/>
        <v/>
      </c>
      <c r="D1303" s="3" t="str">
        <f t="shared" si="63"/>
        <v/>
      </c>
      <c r="E1303" s="10" t="str">
        <f t="shared" si="64"/>
        <v/>
      </c>
      <c r="F1303" s="10" t="str">
        <f>SUBSTITUTE(Таблица2[[#This Row],[Столбец5]], "до, ", "")</f>
        <v/>
      </c>
      <c r="G1303" s="10" t="str">
        <f>SUBSTITUTE(Таблица2[[#This Row],[Столбец7]], "рік, ", "")</f>
        <v/>
      </c>
      <c r="H1303" s="11" t="str">
        <f>SUBSTITUTE(Таблица2[[#This Row],[Ключові слова]], "за, ", "")</f>
        <v/>
      </c>
      <c r="I1303" s="11" t="str">
        <f>SUBSTITUTE(Таблица2[[#This Row],[Столбец9]], "від, ", "")</f>
        <v/>
      </c>
    </row>
    <row r="1304" spans="1:9" x14ac:dyDescent="0.25">
      <c r="A1304" s="9" t="str">
        <f>SUBSTITUTE(Реестр!E1315, " ", ", ")</f>
        <v/>
      </c>
      <c r="B1304" s="10" t="str">
        <f>SUBSTITUTE(Таблица2[[#This Row],[Столбец1]], "про, ", " ")</f>
        <v/>
      </c>
      <c r="C1304" s="3" t="str">
        <f t="shared" si="62"/>
        <v/>
      </c>
      <c r="D1304" s="3" t="str">
        <f t="shared" si="63"/>
        <v/>
      </c>
      <c r="E1304" s="10" t="str">
        <f t="shared" si="64"/>
        <v/>
      </c>
      <c r="F1304" s="10" t="str">
        <f>SUBSTITUTE(Таблица2[[#This Row],[Столбец5]], "до, ", "")</f>
        <v/>
      </c>
      <c r="G1304" s="10" t="str">
        <f>SUBSTITUTE(Таблица2[[#This Row],[Столбец7]], "рік, ", "")</f>
        <v/>
      </c>
      <c r="H1304" s="11" t="str">
        <f>SUBSTITUTE(Таблица2[[#This Row],[Ключові слова]], "за, ", "")</f>
        <v/>
      </c>
      <c r="I1304" s="11" t="str">
        <f>SUBSTITUTE(Таблица2[[#This Row],[Столбец9]], "від, ", "")</f>
        <v/>
      </c>
    </row>
    <row r="1305" spans="1:9" x14ac:dyDescent="0.25">
      <c r="A1305" s="9" t="str">
        <f>SUBSTITUTE(Реестр!E1316, " ", ", ")</f>
        <v/>
      </c>
      <c r="B1305" s="10" t="str">
        <f>SUBSTITUTE(Таблица2[[#This Row],[Столбец1]], "про, ", " ")</f>
        <v/>
      </c>
      <c r="C1305" s="3" t="str">
        <f t="shared" si="62"/>
        <v/>
      </c>
      <c r="D1305" s="3" t="str">
        <f t="shared" si="63"/>
        <v/>
      </c>
      <c r="E1305" s="10" t="str">
        <f t="shared" si="64"/>
        <v/>
      </c>
      <c r="F1305" s="10" t="str">
        <f>SUBSTITUTE(Таблица2[[#This Row],[Столбец5]], "до, ", "")</f>
        <v/>
      </c>
      <c r="G1305" s="10" t="str">
        <f>SUBSTITUTE(Таблица2[[#This Row],[Столбец7]], "рік, ", "")</f>
        <v/>
      </c>
      <c r="H1305" s="11" t="str">
        <f>SUBSTITUTE(Таблица2[[#This Row],[Ключові слова]], "за, ", "")</f>
        <v/>
      </c>
      <c r="I1305" s="11" t="str">
        <f>SUBSTITUTE(Таблица2[[#This Row],[Столбец9]], "від, ", "")</f>
        <v/>
      </c>
    </row>
    <row r="1306" spans="1:9" x14ac:dyDescent="0.25">
      <c r="A1306" s="9" t="str">
        <f>SUBSTITUTE(Реестр!E1317, " ", ", ")</f>
        <v/>
      </c>
      <c r="B1306" s="10" t="str">
        <f>SUBSTITUTE(Таблица2[[#This Row],[Столбец1]], "про, ", " ")</f>
        <v/>
      </c>
      <c r="C1306" s="3" t="str">
        <f t="shared" si="62"/>
        <v/>
      </c>
      <c r="D1306" s="3" t="str">
        <f t="shared" si="63"/>
        <v/>
      </c>
      <c r="E1306" s="10" t="str">
        <f t="shared" si="64"/>
        <v/>
      </c>
      <c r="F1306" s="10" t="str">
        <f>SUBSTITUTE(Таблица2[[#This Row],[Столбец5]], "до, ", "")</f>
        <v/>
      </c>
      <c r="G1306" s="10" t="str">
        <f>SUBSTITUTE(Таблица2[[#This Row],[Столбец7]], "рік, ", "")</f>
        <v/>
      </c>
      <c r="H1306" s="11" t="str">
        <f>SUBSTITUTE(Таблица2[[#This Row],[Ключові слова]], "за, ", "")</f>
        <v/>
      </c>
      <c r="I1306" s="11" t="str">
        <f>SUBSTITUTE(Таблица2[[#This Row],[Столбец9]], "від, ", "")</f>
        <v/>
      </c>
    </row>
    <row r="1307" spans="1:9" x14ac:dyDescent="0.25">
      <c r="A1307" s="9" t="str">
        <f>SUBSTITUTE(Реестр!E1318, " ", ", ")</f>
        <v/>
      </c>
      <c r="B1307" s="10" t="str">
        <f>SUBSTITUTE(Таблица2[[#This Row],[Столбец1]], "про, ", " ")</f>
        <v/>
      </c>
      <c r="C1307" s="3" t="str">
        <f t="shared" si="62"/>
        <v/>
      </c>
      <c r="D1307" s="3" t="str">
        <f t="shared" si="63"/>
        <v/>
      </c>
      <c r="E1307" s="10" t="str">
        <f t="shared" si="64"/>
        <v/>
      </c>
      <c r="F1307" s="10" t="str">
        <f>SUBSTITUTE(Таблица2[[#This Row],[Столбец5]], "до, ", "")</f>
        <v/>
      </c>
      <c r="G1307" s="10" t="str">
        <f>SUBSTITUTE(Таблица2[[#This Row],[Столбец7]], "рік, ", "")</f>
        <v/>
      </c>
      <c r="H1307" s="11" t="str">
        <f>SUBSTITUTE(Таблица2[[#This Row],[Ключові слова]], "за, ", "")</f>
        <v/>
      </c>
      <c r="I1307" s="11" t="str">
        <f>SUBSTITUTE(Таблица2[[#This Row],[Столбец9]], "від, ", "")</f>
        <v/>
      </c>
    </row>
    <row r="1308" spans="1:9" x14ac:dyDescent="0.25">
      <c r="A1308" s="9" t="str">
        <f>SUBSTITUTE(Реестр!E1319, " ", ", ")</f>
        <v/>
      </c>
      <c r="B1308" s="10" t="str">
        <f>SUBSTITUTE(Таблица2[[#This Row],[Столбец1]], "про, ", " ")</f>
        <v/>
      </c>
      <c r="C1308" s="3" t="str">
        <f t="shared" si="62"/>
        <v/>
      </c>
      <c r="D1308" s="3" t="str">
        <f t="shared" si="63"/>
        <v/>
      </c>
      <c r="E1308" s="10" t="str">
        <f t="shared" si="64"/>
        <v/>
      </c>
      <c r="F1308" s="10" t="str">
        <f>SUBSTITUTE(Таблица2[[#This Row],[Столбец5]], "до, ", "")</f>
        <v/>
      </c>
      <c r="G1308" s="10" t="str">
        <f>SUBSTITUTE(Таблица2[[#This Row],[Столбец7]], "рік, ", "")</f>
        <v/>
      </c>
      <c r="H1308" s="11" t="str">
        <f>SUBSTITUTE(Таблица2[[#This Row],[Ключові слова]], "за, ", "")</f>
        <v/>
      </c>
      <c r="I1308" s="11" t="str">
        <f>SUBSTITUTE(Таблица2[[#This Row],[Столбец9]], "від, ", "")</f>
        <v/>
      </c>
    </row>
    <row r="1309" spans="1:9" x14ac:dyDescent="0.25">
      <c r="A1309" s="9" t="str">
        <f>SUBSTITUTE(Реестр!E1320, " ", ", ")</f>
        <v/>
      </c>
      <c r="B1309" s="10" t="str">
        <f>SUBSTITUTE(Таблица2[[#This Row],[Столбец1]], "про, ", " ")</f>
        <v/>
      </c>
      <c r="C1309" s="3" t="str">
        <f t="shared" si="62"/>
        <v/>
      </c>
      <c r="D1309" s="3" t="str">
        <f t="shared" si="63"/>
        <v/>
      </c>
      <c r="E1309" s="10" t="str">
        <f t="shared" si="64"/>
        <v/>
      </c>
      <c r="F1309" s="10" t="str">
        <f>SUBSTITUTE(Таблица2[[#This Row],[Столбец5]], "до, ", "")</f>
        <v/>
      </c>
      <c r="G1309" s="10" t="str">
        <f>SUBSTITUTE(Таблица2[[#This Row],[Столбец7]], "рік, ", "")</f>
        <v/>
      </c>
      <c r="H1309" s="11" t="str">
        <f>SUBSTITUTE(Таблица2[[#This Row],[Ключові слова]], "за, ", "")</f>
        <v/>
      </c>
      <c r="I1309" s="11" t="str">
        <f>SUBSTITUTE(Таблица2[[#This Row],[Столбец9]], "від, ", "")</f>
        <v/>
      </c>
    </row>
    <row r="1310" spans="1:9" x14ac:dyDescent="0.25">
      <c r="A1310" s="9" t="str">
        <f>SUBSTITUTE(Реестр!E1321, " ", ", ")</f>
        <v/>
      </c>
      <c r="B1310" s="10" t="str">
        <f>SUBSTITUTE(Таблица2[[#This Row],[Столбец1]], "про, ", " ")</f>
        <v/>
      </c>
      <c r="C1310" s="3" t="str">
        <f t="shared" si="62"/>
        <v/>
      </c>
      <c r="D1310" s="3" t="str">
        <f t="shared" si="63"/>
        <v/>
      </c>
      <c r="E1310" s="10" t="str">
        <f t="shared" si="64"/>
        <v/>
      </c>
      <c r="F1310" s="10" t="str">
        <f>SUBSTITUTE(Таблица2[[#This Row],[Столбец5]], "до, ", "")</f>
        <v/>
      </c>
      <c r="G1310" s="10" t="str">
        <f>SUBSTITUTE(Таблица2[[#This Row],[Столбец7]], "рік, ", "")</f>
        <v/>
      </c>
      <c r="H1310" s="11" t="str">
        <f>SUBSTITUTE(Таблица2[[#This Row],[Ключові слова]], "за, ", "")</f>
        <v/>
      </c>
      <c r="I1310" s="11" t="str">
        <f>SUBSTITUTE(Таблица2[[#This Row],[Столбец9]], "від, ", "")</f>
        <v/>
      </c>
    </row>
    <row r="1311" spans="1:9" x14ac:dyDescent="0.25">
      <c r="A1311" s="9" t="str">
        <f>SUBSTITUTE(Реестр!E1322, " ", ", ")</f>
        <v/>
      </c>
      <c r="B1311" s="10" t="str">
        <f>SUBSTITUTE(Таблица2[[#This Row],[Столбец1]], "про, ", " ")</f>
        <v/>
      </c>
      <c r="C1311" s="3" t="str">
        <f t="shared" si="62"/>
        <v/>
      </c>
      <c r="D1311" s="3" t="str">
        <f t="shared" si="63"/>
        <v/>
      </c>
      <c r="E1311" s="10" t="str">
        <f t="shared" si="64"/>
        <v/>
      </c>
      <c r="F1311" s="10" t="str">
        <f>SUBSTITUTE(Таблица2[[#This Row],[Столбец5]], "до, ", "")</f>
        <v/>
      </c>
      <c r="G1311" s="10" t="str">
        <f>SUBSTITUTE(Таблица2[[#This Row],[Столбец7]], "рік, ", "")</f>
        <v/>
      </c>
      <c r="H1311" s="11" t="str">
        <f>SUBSTITUTE(Таблица2[[#This Row],[Ключові слова]], "за, ", "")</f>
        <v/>
      </c>
      <c r="I1311" s="11" t="str">
        <f>SUBSTITUTE(Таблица2[[#This Row],[Столбец9]], "від, ", "")</f>
        <v/>
      </c>
    </row>
    <row r="1312" spans="1:9" x14ac:dyDescent="0.25">
      <c r="A1312" s="9" t="str">
        <f>SUBSTITUTE(Реестр!E1323, " ", ", ")</f>
        <v/>
      </c>
      <c r="B1312" s="10" t="str">
        <f>SUBSTITUTE(Таблица2[[#This Row],[Столбец1]], "про, ", " ")</f>
        <v/>
      </c>
      <c r="C1312" s="3" t="str">
        <f t="shared" si="62"/>
        <v/>
      </c>
      <c r="D1312" s="3" t="str">
        <f t="shared" si="63"/>
        <v/>
      </c>
      <c r="E1312" s="10" t="str">
        <f t="shared" si="64"/>
        <v/>
      </c>
      <c r="F1312" s="10" t="str">
        <f>SUBSTITUTE(Таблица2[[#This Row],[Столбец5]], "до, ", "")</f>
        <v/>
      </c>
      <c r="G1312" s="10" t="str">
        <f>SUBSTITUTE(Таблица2[[#This Row],[Столбец7]], "рік, ", "")</f>
        <v/>
      </c>
      <c r="H1312" s="11" t="str">
        <f>SUBSTITUTE(Таблица2[[#This Row],[Ключові слова]], "за, ", "")</f>
        <v/>
      </c>
      <c r="I1312" s="11" t="str">
        <f>SUBSTITUTE(Таблица2[[#This Row],[Столбец9]], "від, ", "")</f>
        <v/>
      </c>
    </row>
    <row r="1313" spans="1:9" x14ac:dyDescent="0.25">
      <c r="A1313" s="9" t="str">
        <f>SUBSTITUTE(Реестр!E1324, " ", ", ")</f>
        <v/>
      </c>
      <c r="B1313" s="10" t="str">
        <f>SUBSTITUTE(Таблица2[[#This Row],[Столбец1]], "про, ", " ")</f>
        <v/>
      </c>
      <c r="C1313" s="3" t="str">
        <f t="shared" si="62"/>
        <v/>
      </c>
      <c r="D1313" s="3" t="str">
        <f t="shared" si="63"/>
        <v/>
      </c>
      <c r="E1313" s="10" t="str">
        <f t="shared" si="64"/>
        <v/>
      </c>
      <c r="F1313" s="10" t="str">
        <f>SUBSTITUTE(Таблица2[[#This Row],[Столбец5]], "до, ", "")</f>
        <v/>
      </c>
      <c r="G1313" s="10" t="str">
        <f>SUBSTITUTE(Таблица2[[#This Row],[Столбец7]], "рік, ", "")</f>
        <v/>
      </c>
      <c r="H1313" s="11" t="str">
        <f>SUBSTITUTE(Таблица2[[#This Row],[Ключові слова]], "за, ", "")</f>
        <v/>
      </c>
      <c r="I1313" s="11" t="str">
        <f>SUBSTITUTE(Таблица2[[#This Row],[Столбец9]], "від, ", "")</f>
        <v/>
      </c>
    </row>
    <row r="1314" spans="1:9" x14ac:dyDescent="0.25">
      <c r="A1314" s="9" t="str">
        <f>SUBSTITUTE(Реестр!E1325, " ", ", ")</f>
        <v/>
      </c>
      <c r="B1314" s="10" t="str">
        <f>SUBSTITUTE(Таблица2[[#This Row],[Столбец1]], "про, ", " ")</f>
        <v/>
      </c>
      <c r="C1314" s="3" t="str">
        <f t="shared" si="62"/>
        <v/>
      </c>
      <c r="D1314" s="3" t="str">
        <f t="shared" si="63"/>
        <v/>
      </c>
      <c r="E1314" s="10" t="str">
        <f t="shared" si="64"/>
        <v/>
      </c>
      <c r="F1314" s="10" t="str">
        <f>SUBSTITUTE(Таблица2[[#This Row],[Столбец5]], "до, ", "")</f>
        <v/>
      </c>
      <c r="G1314" s="10" t="str">
        <f>SUBSTITUTE(Таблица2[[#This Row],[Столбец7]], "рік, ", "")</f>
        <v/>
      </c>
      <c r="H1314" s="11" t="str">
        <f>SUBSTITUTE(Таблица2[[#This Row],[Ключові слова]], "за, ", "")</f>
        <v/>
      </c>
      <c r="I1314" s="11" t="str">
        <f>SUBSTITUTE(Таблица2[[#This Row],[Столбец9]], "від, ", "")</f>
        <v/>
      </c>
    </row>
    <row r="1315" spans="1:9" x14ac:dyDescent="0.25">
      <c r="A1315" s="9" t="str">
        <f>SUBSTITUTE(Реестр!E1326, " ", ", ")</f>
        <v/>
      </c>
      <c r="B1315" s="10" t="str">
        <f>SUBSTITUTE(Таблица2[[#This Row],[Столбец1]], "про, ", " ")</f>
        <v/>
      </c>
      <c r="C1315" s="3" t="str">
        <f t="shared" si="62"/>
        <v/>
      </c>
      <c r="D1315" s="3" t="str">
        <f t="shared" si="63"/>
        <v/>
      </c>
      <c r="E1315" s="10" t="str">
        <f t="shared" si="64"/>
        <v/>
      </c>
      <c r="F1315" s="10" t="str">
        <f>SUBSTITUTE(Таблица2[[#This Row],[Столбец5]], "до, ", "")</f>
        <v/>
      </c>
      <c r="G1315" s="10" t="str">
        <f>SUBSTITUTE(Таблица2[[#This Row],[Столбец7]], "рік, ", "")</f>
        <v/>
      </c>
      <c r="H1315" s="11" t="str">
        <f>SUBSTITUTE(Таблица2[[#This Row],[Ключові слова]], "за, ", "")</f>
        <v/>
      </c>
      <c r="I1315" s="11" t="str">
        <f>SUBSTITUTE(Таблица2[[#This Row],[Столбец9]], "від, ", "")</f>
        <v/>
      </c>
    </row>
    <row r="1316" spans="1:9" x14ac:dyDescent="0.25">
      <c r="A1316" s="9" t="str">
        <f>SUBSTITUTE(Реестр!E1327, " ", ", ")</f>
        <v/>
      </c>
      <c r="B1316" s="10" t="str">
        <f>SUBSTITUTE(Таблица2[[#This Row],[Столбец1]], "про, ", " ")</f>
        <v/>
      </c>
      <c r="C1316" s="3" t="str">
        <f t="shared" si="62"/>
        <v/>
      </c>
      <c r="D1316" s="3" t="str">
        <f t="shared" si="63"/>
        <v/>
      </c>
      <c r="E1316" s="10" t="str">
        <f t="shared" si="64"/>
        <v/>
      </c>
      <c r="F1316" s="10" t="str">
        <f>SUBSTITUTE(Таблица2[[#This Row],[Столбец5]], "до, ", "")</f>
        <v/>
      </c>
      <c r="G1316" s="10" t="str">
        <f>SUBSTITUTE(Таблица2[[#This Row],[Столбец7]], "рік, ", "")</f>
        <v/>
      </c>
      <c r="H1316" s="11" t="str">
        <f>SUBSTITUTE(Таблица2[[#This Row],[Ключові слова]], "за, ", "")</f>
        <v/>
      </c>
      <c r="I1316" s="11" t="str">
        <f>SUBSTITUTE(Таблица2[[#This Row],[Столбец9]], "від, ", "")</f>
        <v/>
      </c>
    </row>
    <row r="1317" spans="1:9" x14ac:dyDescent="0.25">
      <c r="A1317" s="9" t="str">
        <f>SUBSTITUTE(Реестр!E1328, " ", ", ")</f>
        <v/>
      </c>
      <c r="B1317" s="10" t="str">
        <f>SUBSTITUTE(Таблица2[[#This Row],[Столбец1]], "про, ", " ")</f>
        <v/>
      </c>
      <c r="C1317" s="3" t="str">
        <f t="shared" ref="C1317:C1380" si="65">SUBSTITUTE(B1317, "щодо, ", "")</f>
        <v/>
      </c>
      <c r="D1317" s="3" t="str">
        <f t="shared" ref="D1317:D1380" si="66">SUBSTITUTE(C1317, "по, ", "")</f>
        <v/>
      </c>
      <c r="E1317" s="10" t="str">
        <f t="shared" ref="E1317:E1380" si="67">SUBSTITUTE(D1317, "та, ", "")</f>
        <v/>
      </c>
      <c r="F1317" s="10" t="str">
        <f>SUBSTITUTE(Таблица2[[#This Row],[Столбец5]], "до, ", "")</f>
        <v/>
      </c>
      <c r="G1317" s="10" t="str">
        <f>SUBSTITUTE(Таблица2[[#This Row],[Столбец7]], "рік, ", "")</f>
        <v/>
      </c>
      <c r="H1317" s="11" t="str">
        <f>SUBSTITUTE(Таблица2[[#This Row],[Ключові слова]], "за, ", "")</f>
        <v/>
      </c>
      <c r="I1317" s="11" t="str">
        <f>SUBSTITUTE(Таблица2[[#This Row],[Столбец9]], "від, ", "")</f>
        <v/>
      </c>
    </row>
    <row r="1318" spans="1:9" x14ac:dyDescent="0.25">
      <c r="A1318" s="9" t="str">
        <f>SUBSTITUTE(Реестр!E1329, " ", ", ")</f>
        <v/>
      </c>
      <c r="B1318" s="10" t="str">
        <f>SUBSTITUTE(Таблица2[[#This Row],[Столбец1]], "про, ", " ")</f>
        <v/>
      </c>
      <c r="C1318" s="3" t="str">
        <f t="shared" si="65"/>
        <v/>
      </c>
      <c r="D1318" s="3" t="str">
        <f t="shared" si="66"/>
        <v/>
      </c>
      <c r="E1318" s="10" t="str">
        <f t="shared" si="67"/>
        <v/>
      </c>
      <c r="F1318" s="10" t="str">
        <f>SUBSTITUTE(Таблица2[[#This Row],[Столбец5]], "до, ", "")</f>
        <v/>
      </c>
      <c r="G1318" s="10" t="str">
        <f>SUBSTITUTE(Таблица2[[#This Row],[Столбец7]], "рік, ", "")</f>
        <v/>
      </c>
      <c r="H1318" s="11" t="str">
        <f>SUBSTITUTE(Таблица2[[#This Row],[Ключові слова]], "за, ", "")</f>
        <v/>
      </c>
      <c r="I1318" s="11" t="str">
        <f>SUBSTITUTE(Таблица2[[#This Row],[Столбец9]], "від, ", "")</f>
        <v/>
      </c>
    </row>
    <row r="1319" spans="1:9" x14ac:dyDescent="0.25">
      <c r="A1319" s="9" t="str">
        <f>SUBSTITUTE(Реестр!E1330, " ", ", ")</f>
        <v/>
      </c>
      <c r="B1319" s="10" t="str">
        <f>SUBSTITUTE(Таблица2[[#This Row],[Столбец1]], "про, ", " ")</f>
        <v/>
      </c>
      <c r="C1319" s="3" t="str">
        <f t="shared" si="65"/>
        <v/>
      </c>
      <c r="D1319" s="3" t="str">
        <f t="shared" si="66"/>
        <v/>
      </c>
      <c r="E1319" s="10" t="str">
        <f t="shared" si="67"/>
        <v/>
      </c>
      <c r="F1319" s="10" t="str">
        <f>SUBSTITUTE(Таблица2[[#This Row],[Столбец5]], "до, ", "")</f>
        <v/>
      </c>
      <c r="G1319" s="10" t="str">
        <f>SUBSTITUTE(Таблица2[[#This Row],[Столбец7]], "рік, ", "")</f>
        <v/>
      </c>
      <c r="H1319" s="11" t="str">
        <f>SUBSTITUTE(Таблица2[[#This Row],[Ключові слова]], "за, ", "")</f>
        <v/>
      </c>
      <c r="I1319" s="11" t="str">
        <f>SUBSTITUTE(Таблица2[[#This Row],[Столбец9]], "від, ", "")</f>
        <v/>
      </c>
    </row>
    <row r="1320" spans="1:9" x14ac:dyDescent="0.25">
      <c r="A1320" s="9" t="str">
        <f>SUBSTITUTE(Реестр!E1331, " ", ", ")</f>
        <v/>
      </c>
      <c r="B1320" s="10" t="str">
        <f>SUBSTITUTE(Таблица2[[#This Row],[Столбец1]], "про, ", " ")</f>
        <v/>
      </c>
      <c r="C1320" s="3" t="str">
        <f t="shared" si="65"/>
        <v/>
      </c>
      <c r="D1320" s="3" t="str">
        <f t="shared" si="66"/>
        <v/>
      </c>
      <c r="E1320" s="10" t="str">
        <f t="shared" si="67"/>
        <v/>
      </c>
      <c r="F1320" s="10" t="str">
        <f>SUBSTITUTE(Таблица2[[#This Row],[Столбец5]], "до, ", "")</f>
        <v/>
      </c>
      <c r="G1320" s="10" t="str">
        <f>SUBSTITUTE(Таблица2[[#This Row],[Столбец7]], "рік, ", "")</f>
        <v/>
      </c>
      <c r="H1320" s="11" t="str">
        <f>SUBSTITUTE(Таблица2[[#This Row],[Ключові слова]], "за, ", "")</f>
        <v/>
      </c>
      <c r="I1320" s="11" t="str">
        <f>SUBSTITUTE(Таблица2[[#This Row],[Столбец9]], "від, ", "")</f>
        <v/>
      </c>
    </row>
    <row r="1321" spans="1:9" x14ac:dyDescent="0.25">
      <c r="A1321" s="9" t="str">
        <f>SUBSTITUTE(Реестр!E1332, " ", ", ")</f>
        <v/>
      </c>
      <c r="B1321" s="10" t="str">
        <f>SUBSTITUTE(Таблица2[[#This Row],[Столбец1]], "про, ", " ")</f>
        <v/>
      </c>
      <c r="C1321" s="3" t="str">
        <f t="shared" si="65"/>
        <v/>
      </c>
      <c r="D1321" s="3" t="str">
        <f t="shared" si="66"/>
        <v/>
      </c>
      <c r="E1321" s="10" t="str">
        <f t="shared" si="67"/>
        <v/>
      </c>
      <c r="F1321" s="10" t="str">
        <f>SUBSTITUTE(Таблица2[[#This Row],[Столбец5]], "до, ", "")</f>
        <v/>
      </c>
      <c r="G1321" s="10" t="str">
        <f>SUBSTITUTE(Таблица2[[#This Row],[Столбец7]], "рік, ", "")</f>
        <v/>
      </c>
      <c r="H1321" s="11" t="str">
        <f>SUBSTITUTE(Таблица2[[#This Row],[Ключові слова]], "за, ", "")</f>
        <v/>
      </c>
      <c r="I1321" s="11" t="str">
        <f>SUBSTITUTE(Таблица2[[#This Row],[Столбец9]], "від, ", "")</f>
        <v/>
      </c>
    </row>
    <row r="1322" spans="1:9" x14ac:dyDescent="0.25">
      <c r="A1322" s="9" t="str">
        <f>SUBSTITUTE(Реестр!E1333, " ", ", ")</f>
        <v/>
      </c>
      <c r="B1322" s="10" t="str">
        <f>SUBSTITUTE(Таблица2[[#This Row],[Столбец1]], "про, ", " ")</f>
        <v/>
      </c>
      <c r="C1322" s="3" t="str">
        <f t="shared" si="65"/>
        <v/>
      </c>
      <c r="D1322" s="3" t="str">
        <f t="shared" si="66"/>
        <v/>
      </c>
      <c r="E1322" s="10" t="str">
        <f t="shared" si="67"/>
        <v/>
      </c>
      <c r="F1322" s="10" t="str">
        <f>SUBSTITUTE(Таблица2[[#This Row],[Столбец5]], "до, ", "")</f>
        <v/>
      </c>
      <c r="G1322" s="10" t="str">
        <f>SUBSTITUTE(Таблица2[[#This Row],[Столбец7]], "рік, ", "")</f>
        <v/>
      </c>
      <c r="H1322" s="11" t="str">
        <f>SUBSTITUTE(Таблица2[[#This Row],[Ключові слова]], "за, ", "")</f>
        <v/>
      </c>
      <c r="I1322" s="11" t="str">
        <f>SUBSTITUTE(Таблица2[[#This Row],[Столбец9]], "від, ", "")</f>
        <v/>
      </c>
    </row>
    <row r="1323" spans="1:9" x14ac:dyDescent="0.25">
      <c r="A1323" s="9" t="str">
        <f>SUBSTITUTE(Реестр!E1334, " ", ", ")</f>
        <v/>
      </c>
      <c r="B1323" s="10" t="str">
        <f>SUBSTITUTE(Таблица2[[#This Row],[Столбец1]], "про, ", " ")</f>
        <v/>
      </c>
      <c r="C1323" s="3" t="str">
        <f t="shared" si="65"/>
        <v/>
      </c>
      <c r="D1323" s="3" t="str">
        <f t="shared" si="66"/>
        <v/>
      </c>
      <c r="E1323" s="10" t="str">
        <f t="shared" si="67"/>
        <v/>
      </c>
      <c r="F1323" s="10" t="str">
        <f>SUBSTITUTE(Таблица2[[#This Row],[Столбец5]], "до, ", "")</f>
        <v/>
      </c>
      <c r="G1323" s="10" t="str">
        <f>SUBSTITUTE(Таблица2[[#This Row],[Столбец7]], "рік, ", "")</f>
        <v/>
      </c>
      <c r="H1323" s="11" t="str">
        <f>SUBSTITUTE(Таблица2[[#This Row],[Ключові слова]], "за, ", "")</f>
        <v/>
      </c>
      <c r="I1323" s="11" t="str">
        <f>SUBSTITUTE(Таблица2[[#This Row],[Столбец9]], "від, ", "")</f>
        <v/>
      </c>
    </row>
    <row r="1324" spans="1:9" x14ac:dyDescent="0.25">
      <c r="A1324" s="9" t="str">
        <f>SUBSTITUTE(Реестр!E1335, " ", ", ")</f>
        <v/>
      </c>
      <c r="B1324" s="10" t="str">
        <f>SUBSTITUTE(Таблица2[[#This Row],[Столбец1]], "про, ", " ")</f>
        <v/>
      </c>
      <c r="C1324" s="3" t="str">
        <f t="shared" si="65"/>
        <v/>
      </c>
      <c r="D1324" s="3" t="str">
        <f t="shared" si="66"/>
        <v/>
      </c>
      <c r="E1324" s="10" t="str">
        <f t="shared" si="67"/>
        <v/>
      </c>
      <c r="F1324" s="10" t="str">
        <f>SUBSTITUTE(Таблица2[[#This Row],[Столбец5]], "до, ", "")</f>
        <v/>
      </c>
      <c r="G1324" s="10" t="str">
        <f>SUBSTITUTE(Таблица2[[#This Row],[Столбец7]], "рік, ", "")</f>
        <v/>
      </c>
      <c r="H1324" s="11" t="str">
        <f>SUBSTITUTE(Таблица2[[#This Row],[Ключові слова]], "за, ", "")</f>
        <v/>
      </c>
      <c r="I1324" s="11" t="str">
        <f>SUBSTITUTE(Таблица2[[#This Row],[Столбец9]], "від, ", "")</f>
        <v/>
      </c>
    </row>
    <row r="1325" spans="1:9" x14ac:dyDescent="0.25">
      <c r="A1325" s="9" t="str">
        <f>SUBSTITUTE(Реестр!E1336, " ", ", ")</f>
        <v/>
      </c>
      <c r="B1325" s="10" t="str">
        <f>SUBSTITUTE(Таблица2[[#This Row],[Столбец1]], "про, ", " ")</f>
        <v/>
      </c>
      <c r="C1325" s="3" t="str">
        <f t="shared" si="65"/>
        <v/>
      </c>
      <c r="D1325" s="3" t="str">
        <f t="shared" si="66"/>
        <v/>
      </c>
      <c r="E1325" s="10" t="str">
        <f t="shared" si="67"/>
        <v/>
      </c>
      <c r="F1325" s="10" t="str">
        <f>SUBSTITUTE(Таблица2[[#This Row],[Столбец5]], "до, ", "")</f>
        <v/>
      </c>
      <c r="G1325" s="10" t="str">
        <f>SUBSTITUTE(Таблица2[[#This Row],[Столбец7]], "рік, ", "")</f>
        <v/>
      </c>
      <c r="H1325" s="11" t="str">
        <f>SUBSTITUTE(Таблица2[[#This Row],[Ключові слова]], "за, ", "")</f>
        <v/>
      </c>
      <c r="I1325" s="11" t="str">
        <f>SUBSTITUTE(Таблица2[[#This Row],[Столбец9]], "від, ", "")</f>
        <v/>
      </c>
    </row>
    <row r="1326" spans="1:9" x14ac:dyDescent="0.25">
      <c r="A1326" s="9" t="str">
        <f>SUBSTITUTE(Реестр!E1337, " ", ", ")</f>
        <v/>
      </c>
      <c r="B1326" s="10" t="str">
        <f>SUBSTITUTE(Таблица2[[#This Row],[Столбец1]], "про, ", " ")</f>
        <v/>
      </c>
      <c r="C1326" s="3" t="str">
        <f t="shared" si="65"/>
        <v/>
      </c>
      <c r="D1326" s="3" t="str">
        <f t="shared" si="66"/>
        <v/>
      </c>
      <c r="E1326" s="10" t="str">
        <f t="shared" si="67"/>
        <v/>
      </c>
      <c r="F1326" s="10" t="str">
        <f>SUBSTITUTE(Таблица2[[#This Row],[Столбец5]], "до, ", "")</f>
        <v/>
      </c>
      <c r="G1326" s="10" t="str">
        <f>SUBSTITUTE(Таблица2[[#This Row],[Столбец7]], "рік, ", "")</f>
        <v/>
      </c>
      <c r="H1326" s="11" t="str">
        <f>SUBSTITUTE(Таблица2[[#This Row],[Ключові слова]], "за, ", "")</f>
        <v/>
      </c>
      <c r="I1326" s="11" t="str">
        <f>SUBSTITUTE(Таблица2[[#This Row],[Столбец9]], "від, ", "")</f>
        <v/>
      </c>
    </row>
    <row r="1327" spans="1:9" x14ac:dyDescent="0.25">
      <c r="A1327" s="9" t="str">
        <f>SUBSTITUTE(Реестр!E1338, " ", ", ")</f>
        <v/>
      </c>
      <c r="B1327" s="10" t="str">
        <f>SUBSTITUTE(Таблица2[[#This Row],[Столбец1]], "про, ", " ")</f>
        <v/>
      </c>
      <c r="C1327" s="3" t="str">
        <f t="shared" si="65"/>
        <v/>
      </c>
      <c r="D1327" s="3" t="str">
        <f t="shared" si="66"/>
        <v/>
      </c>
      <c r="E1327" s="10" t="str">
        <f t="shared" si="67"/>
        <v/>
      </c>
      <c r="F1327" s="10" t="str">
        <f>SUBSTITUTE(Таблица2[[#This Row],[Столбец5]], "до, ", "")</f>
        <v/>
      </c>
      <c r="G1327" s="10" t="str">
        <f>SUBSTITUTE(Таблица2[[#This Row],[Столбец7]], "рік, ", "")</f>
        <v/>
      </c>
      <c r="H1327" s="11" t="str">
        <f>SUBSTITUTE(Таблица2[[#This Row],[Ключові слова]], "за, ", "")</f>
        <v/>
      </c>
      <c r="I1327" s="11" t="str">
        <f>SUBSTITUTE(Таблица2[[#This Row],[Столбец9]], "від, ", "")</f>
        <v/>
      </c>
    </row>
    <row r="1328" spans="1:9" x14ac:dyDescent="0.25">
      <c r="A1328" s="9" t="str">
        <f>SUBSTITUTE(Реестр!E1339, " ", ", ")</f>
        <v/>
      </c>
      <c r="B1328" s="10" t="str">
        <f>SUBSTITUTE(Таблица2[[#This Row],[Столбец1]], "про, ", " ")</f>
        <v/>
      </c>
      <c r="C1328" s="3" t="str">
        <f t="shared" si="65"/>
        <v/>
      </c>
      <c r="D1328" s="3" t="str">
        <f t="shared" si="66"/>
        <v/>
      </c>
      <c r="E1328" s="10" t="str">
        <f t="shared" si="67"/>
        <v/>
      </c>
      <c r="F1328" s="10" t="str">
        <f>SUBSTITUTE(Таблица2[[#This Row],[Столбец5]], "до, ", "")</f>
        <v/>
      </c>
      <c r="G1328" s="10" t="str">
        <f>SUBSTITUTE(Таблица2[[#This Row],[Столбец7]], "рік, ", "")</f>
        <v/>
      </c>
      <c r="H1328" s="11" t="str">
        <f>SUBSTITUTE(Таблица2[[#This Row],[Ключові слова]], "за, ", "")</f>
        <v/>
      </c>
      <c r="I1328" s="11" t="str">
        <f>SUBSTITUTE(Таблица2[[#This Row],[Столбец9]], "від, ", "")</f>
        <v/>
      </c>
    </row>
    <row r="1329" spans="1:9" x14ac:dyDescent="0.25">
      <c r="A1329" s="9" t="str">
        <f>SUBSTITUTE(Реестр!E1340, " ", ", ")</f>
        <v/>
      </c>
      <c r="B1329" s="10" t="str">
        <f>SUBSTITUTE(Таблица2[[#This Row],[Столбец1]], "про, ", " ")</f>
        <v/>
      </c>
      <c r="C1329" s="3" t="str">
        <f t="shared" si="65"/>
        <v/>
      </c>
      <c r="D1329" s="3" t="str">
        <f t="shared" si="66"/>
        <v/>
      </c>
      <c r="E1329" s="10" t="str">
        <f t="shared" si="67"/>
        <v/>
      </c>
      <c r="F1329" s="10" t="str">
        <f>SUBSTITUTE(Таблица2[[#This Row],[Столбец5]], "до, ", "")</f>
        <v/>
      </c>
      <c r="G1329" s="10" t="str">
        <f>SUBSTITUTE(Таблица2[[#This Row],[Столбец7]], "рік, ", "")</f>
        <v/>
      </c>
      <c r="H1329" s="11" t="str">
        <f>SUBSTITUTE(Таблица2[[#This Row],[Ключові слова]], "за, ", "")</f>
        <v/>
      </c>
      <c r="I1329" s="11" t="str">
        <f>SUBSTITUTE(Таблица2[[#This Row],[Столбец9]], "від, ", "")</f>
        <v/>
      </c>
    </row>
    <row r="1330" spans="1:9" x14ac:dyDescent="0.25">
      <c r="A1330" s="9" t="str">
        <f>SUBSTITUTE(Реестр!E1341, " ", ", ")</f>
        <v/>
      </c>
      <c r="B1330" s="10" t="str">
        <f>SUBSTITUTE(Таблица2[[#This Row],[Столбец1]], "про, ", " ")</f>
        <v/>
      </c>
      <c r="C1330" s="3" t="str">
        <f t="shared" si="65"/>
        <v/>
      </c>
      <c r="D1330" s="3" t="str">
        <f t="shared" si="66"/>
        <v/>
      </c>
      <c r="E1330" s="10" t="str">
        <f t="shared" si="67"/>
        <v/>
      </c>
      <c r="F1330" s="10" t="str">
        <f>SUBSTITUTE(Таблица2[[#This Row],[Столбец5]], "до, ", "")</f>
        <v/>
      </c>
      <c r="G1330" s="10" t="str">
        <f>SUBSTITUTE(Таблица2[[#This Row],[Столбец7]], "рік, ", "")</f>
        <v/>
      </c>
      <c r="H1330" s="11" t="str">
        <f>SUBSTITUTE(Таблица2[[#This Row],[Ключові слова]], "за, ", "")</f>
        <v/>
      </c>
      <c r="I1330" s="11" t="str">
        <f>SUBSTITUTE(Таблица2[[#This Row],[Столбец9]], "від, ", "")</f>
        <v/>
      </c>
    </row>
    <row r="1331" spans="1:9" x14ac:dyDescent="0.25">
      <c r="A1331" s="9" t="str">
        <f>SUBSTITUTE(Реестр!E1342, " ", ", ")</f>
        <v/>
      </c>
      <c r="B1331" s="10" t="str">
        <f>SUBSTITUTE(Таблица2[[#This Row],[Столбец1]], "про, ", " ")</f>
        <v/>
      </c>
      <c r="C1331" s="3" t="str">
        <f t="shared" si="65"/>
        <v/>
      </c>
      <c r="D1331" s="3" t="str">
        <f t="shared" si="66"/>
        <v/>
      </c>
      <c r="E1331" s="10" t="str">
        <f t="shared" si="67"/>
        <v/>
      </c>
      <c r="F1331" s="10" t="str">
        <f>SUBSTITUTE(Таблица2[[#This Row],[Столбец5]], "до, ", "")</f>
        <v/>
      </c>
      <c r="G1331" s="10" t="str">
        <f>SUBSTITUTE(Таблица2[[#This Row],[Столбец7]], "рік, ", "")</f>
        <v/>
      </c>
      <c r="H1331" s="11" t="str">
        <f>SUBSTITUTE(Таблица2[[#This Row],[Ключові слова]], "за, ", "")</f>
        <v/>
      </c>
      <c r="I1331" s="11" t="str">
        <f>SUBSTITUTE(Таблица2[[#This Row],[Столбец9]], "від, ", "")</f>
        <v/>
      </c>
    </row>
    <row r="1332" spans="1:9" x14ac:dyDescent="0.25">
      <c r="A1332" s="9" t="str">
        <f>SUBSTITUTE(Реестр!E1343, " ", ", ")</f>
        <v/>
      </c>
      <c r="B1332" s="10" t="str">
        <f>SUBSTITUTE(Таблица2[[#This Row],[Столбец1]], "про, ", " ")</f>
        <v/>
      </c>
      <c r="C1332" s="3" t="str">
        <f t="shared" si="65"/>
        <v/>
      </c>
      <c r="D1332" s="3" t="str">
        <f t="shared" si="66"/>
        <v/>
      </c>
      <c r="E1332" s="10" t="str">
        <f t="shared" si="67"/>
        <v/>
      </c>
      <c r="F1332" s="10" t="str">
        <f>SUBSTITUTE(Таблица2[[#This Row],[Столбец5]], "до, ", "")</f>
        <v/>
      </c>
      <c r="G1332" s="10" t="str">
        <f>SUBSTITUTE(Таблица2[[#This Row],[Столбец7]], "рік, ", "")</f>
        <v/>
      </c>
      <c r="H1332" s="11" t="str">
        <f>SUBSTITUTE(Таблица2[[#This Row],[Ключові слова]], "за, ", "")</f>
        <v/>
      </c>
      <c r="I1332" s="11" t="str">
        <f>SUBSTITUTE(Таблица2[[#This Row],[Столбец9]], "від, ", "")</f>
        <v/>
      </c>
    </row>
    <row r="1333" spans="1:9" x14ac:dyDescent="0.25">
      <c r="A1333" s="9" t="str">
        <f>SUBSTITUTE(Реестр!E1344, " ", ", ")</f>
        <v/>
      </c>
      <c r="B1333" s="10" t="str">
        <f>SUBSTITUTE(Таблица2[[#This Row],[Столбец1]], "про, ", " ")</f>
        <v/>
      </c>
      <c r="C1333" s="3" t="str">
        <f t="shared" si="65"/>
        <v/>
      </c>
      <c r="D1333" s="3" t="str">
        <f t="shared" si="66"/>
        <v/>
      </c>
      <c r="E1333" s="10" t="str">
        <f t="shared" si="67"/>
        <v/>
      </c>
      <c r="F1333" s="10" t="str">
        <f>SUBSTITUTE(Таблица2[[#This Row],[Столбец5]], "до, ", "")</f>
        <v/>
      </c>
      <c r="G1333" s="10" t="str">
        <f>SUBSTITUTE(Таблица2[[#This Row],[Столбец7]], "рік, ", "")</f>
        <v/>
      </c>
      <c r="H1333" s="11" t="str">
        <f>SUBSTITUTE(Таблица2[[#This Row],[Ключові слова]], "за, ", "")</f>
        <v/>
      </c>
      <c r="I1333" s="11" t="str">
        <f>SUBSTITUTE(Таблица2[[#This Row],[Столбец9]], "від, ", "")</f>
        <v/>
      </c>
    </row>
    <row r="1334" spans="1:9" x14ac:dyDescent="0.25">
      <c r="A1334" s="9" t="str">
        <f>SUBSTITUTE(Реестр!E1345, " ", ", ")</f>
        <v/>
      </c>
      <c r="B1334" s="10" t="str">
        <f>SUBSTITUTE(Таблица2[[#This Row],[Столбец1]], "про, ", " ")</f>
        <v/>
      </c>
      <c r="C1334" s="3" t="str">
        <f t="shared" si="65"/>
        <v/>
      </c>
      <c r="D1334" s="3" t="str">
        <f t="shared" si="66"/>
        <v/>
      </c>
      <c r="E1334" s="10" t="str">
        <f t="shared" si="67"/>
        <v/>
      </c>
      <c r="F1334" s="10" t="str">
        <f>SUBSTITUTE(Таблица2[[#This Row],[Столбец5]], "до, ", "")</f>
        <v/>
      </c>
      <c r="G1334" s="10" t="str">
        <f>SUBSTITUTE(Таблица2[[#This Row],[Столбец7]], "рік, ", "")</f>
        <v/>
      </c>
      <c r="H1334" s="11" t="str">
        <f>SUBSTITUTE(Таблица2[[#This Row],[Ключові слова]], "за, ", "")</f>
        <v/>
      </c>
      <c r="I1334" s="11" t="str">
        <f>SUBSTITUTE(Таблица2[[#This Row],[Столбец9]], "від, ", "")</f>
        <v/>
      </c>
    </row>
    <row r="1335" spans="1:9" x14ac:dyDescent="0.25">
      <c r="A1335" s="9" t="str">
        <f>SUBSTITUTE(Реестр!E1346, " ", ", ")</f>
        <v/>
      </c>
      <c r="B1335" s="10" t="str">
        <f>SUBSTITUTE(Таблица2[[#This Row],[Столбец1]], "про, ", " ")</f>
        <v/>
      </c>
      <c r="C1335" s="3" t="str">
        <f t="shared" si="65"/>
        <v/>
      </c>
      <c r="D1335" s="3" t="str">
        <f t="shared" si="66"/>
        <v/>
      </c>
      <c r="E1335" s="10" t="str">
        <f t="shared" si="67"/>
        <v/>
      </c>
      <c r="F1335" s="10" t="str">
        <f>SUBSTITUTE(Таблица2[[#This Row],[Столбец5]], "до, ", "")</f>
        <v/>
      </c>
      <c r="G1335" s="10" t="str">
        <f>SUBSTITUTE(Таблица2[[#This Row],[Столбец7]], "рік, ", "")</f>
        <v/>
      </c>
      <c r="H1335" s="11" t="str">
        <f>SUBSTITUTE(Таблица2[[#This Row],[Ключові слова]], "за, ", "")</f>
        <v/>
      </c>
      <c r="I1335" s="11" t="str">
        <f>SUBSTITUTE(Таблица2[[#This Row],[Столбец9]], "від, ", "")</f>
        <v/>
      </c>
    </row>
    <row r="1336" spans="1:9" x14ac:dyDescent="0.25">
      <c r="A1336" s="9" t="str">
        <f>SUBSTITUTE(Реестр!E1347, " ", ", ")</f>
        <v/>
      </c>
      <c r="B1336" s="10" t="str">
        <f>SUBSTITUTE(Таблица2[[#This Row],[Столбец1]], "про, ", " ")</f>
        <v/>
      </c>
      <c r="C1336" s="3" t="str">
        <f t="shared" si="65"/>
        <v/>
      </c>
      <c r="D1336" s="3" t="str">
        <f t="shared" si="66"/>
        <v/>
      </c>
      <c r="E1336" s="10" t="str">
        <f t="shared" si="67"/>
        <v/>
      </c>
      <c r="F1336" s="10" t="str">
        <f>SUBSTITUTE(Таблица2[[#This Row],[Столбец5]], "до, ", "")</f>
        <v/>
      </c>
      <c r="G1336" s="10" t="str">
        <f>SUBSTITUTE(Таблица2[[#This Row],[Столбец7]], "рік, ", "")</f>
        <v/>
      </c>
      <c r="H1336" s="11" t="str">
        <f>SUBSTITUTE(Таблица2[[#This Row],[Ключові слова]], "за, ", "")</f>
        <v/>
      </c>
      <c r="I1336" s="11" t="str">
        <f>SUBSTITUTE(Таблица2[[#This Row],[Столбец9]], "від, ", "")</f>
        <v/>
      </c>
    </row>
    <row r="1337" spans="1:9" x14ac:dyDescent="0.25">
      <c r="A1337" s="9" t="str">
        <f>SUBSTITUTE(Реестр!E1348, " ", ", ")</f>
        <v/>
      </c>
      <c r="B1337" s="10" t="str">
        <f>SUBSTITUTE(Таблица2[[#This Row],[Столбец1]], "про, ", " ")</f>
        <v/>
      </c>
      <c r="C1337" s="3" t="str">
        <f t="shared" si="65"/>
        <v/>
      </c>
      <c r="D1337" s="3" t="str">
        <f t="shared" si="66"/>
        <v/>
      </c>
      <c r="E1337" s="10" t="str">
        <f t="shared" si="67"/>
        <v/>
      </c>
      <c r="F1337" s="10" t="str">
        <f>SUBSTITUTE(Таблица2[[#This Row],[Столбец5]], "до, ", "")</f>
        <v/>
      </c>
      <c r="G1337" s="10" t="str">
        <f>SUBSTITUTE(Таблица2[[#This Row],[Столбец7]], "рік, ", "")</f>
        <v/>
      </c>
      <c r="H1337" s="11" t="str">
        <f>SUBSTITUTE(Таблица2[[#This Row],[Ключові слова]], "за, ", "")</f>
        <v/>
      </c>
      <c r="I1337" s="11" t="str">
        <f>SUBSTITUTE(Таблица2[[#This Row],[Столбец9]], "від, ", "")</f>
        <v/>
      </c>
    </row>
    <row r="1338" spans="1:9" x14ac:dyDescent="0.25">
      <c r="A1338" s="9" t="str">
        <f>SUBSTITUTE(Реестр!E1349, " ", ", ")</f>
        <v/>
      </c>
      <c r="B1338" s="10" t="str">
        <f>SUBSTITUTE(Таблица2[[#This Row],[Столбец1]], "про, ", " ")</f>
        <v/>
      </c>
      <c r="C1338" s="3" t="str">
        <f t="shared" si="65"/>
        <v/>
      </c>
      <c r="D1338" s="3" t="str">
        <f t="shared" si="66"/>
        <v/>
      </c>
      <c r="E1338" s="10" t="str">
        <f t="shared" si="67"/>
        <v/>
      </c>
      <c r="F1338" s="10" t="str">
        <f>SUBSTITUTE(Таблица2[[#This Row],[Столбец5]], "до, ", "")</f>
        <v/>
      </c>
      <c r="G1338" s="10" t="str">
        <f>SUBSTITUTE(Таблица2[[#This Row],[Столбец7]], "рік, ", "")</f>
        <v/>
      </c>
      <c r="H1338" s="11" t="str">
        <f>SUBSTITUTE(Таблица2[[#This Row],[Ключові слова]], "за, ", "")</f>
        <v/>
      </c>
      <c r="I1338" s="11" t="str">
        <f>SUBSTITUTE(Таблица2[[#This Row],[Столбец9]], "від, ", "")</f>
        <v/>
      </c>
    </row>
    <row r="1339" spans="1:9" x14ac:dyDescent="0.25">
      <c r="A1339" s="9" t="str">
        <f>SUBSTITUTE(Реестр!E1350, " ", ", ")</f>
        <v/>
      </c>
      <c r="B1339" s="10" t="str">
        <f>SUBSTITUTE(Таблица2[[#This Row],[Столбец1]], "про, ", " ")</f>
        <v/>
      </c>
      <c r="C1339" s="3" t="str">
        <f t="shared" si="65"/>
        <v/>
      </c>
      <c r="D1339" s="3" t="str">
        <f t="shared" si="66"/>
        <v/>
      </c>
      <c r="E1339" s="10" t="str">
        <f t="shared" si="67"/>
        <v/>
      </c>
      <c r="F1339" s="10" t="str">
        <f>SUBSTITUTE(Таблица2[[#This Row],[Столбец5]], "до, ", "")</f>
        <v/>
      </c>
      <c r="G1339" s="10" t="str">
        <f>SUBSTITUTE(Таблица2[[#This Row],[Столбец7]], "рік, ", "")</f>
        <v/>
      </c>
      <c r="H1339" s="11" t="str">
        <f>SUBSTITUTE(Таблица2[[#This Row],[Ключові слова]], "за, ", "")</f>
        <v/>
      </c>
      <c r="I1339" s="11" t="str">
        <f>SUBSTITUTE(Таблица2[[#This Row],[Столбец9]], "від, ", "")</f>
        <v/>
      </c>
    </row>
    <row r="1340" spans="1:9" x14ac:dyDescent="0.25">
      <c r="A1340" s="9" t="str">
        <f>SUBSTITUTE(Реестр!E1351, " ", ", ")</f>
        <v/>
      </c>
      <c r="B1340" s="10" t="str">
        <f>SUBSTITUTE(Таблица2[[#This Row],[Столбец1]], "про, ", " ")</f>
        <v/>
      </c>
      <c r="C1340" s="3" t="str">
        <f t="shared" si="65"/>
        <v/>
      </c>
      <c r="D1340" s="3" t="str">
        <f t="shared" si="66"/>
        <v/>
      </c>
      <c r="E1340" s="10" t="str">
        <f t="shared" si="67"/>
        <v/>
      </c>
      <c r="F1340" s="10" t="str">
        <f>SUBSTITUTE(Таблица2[[#This Row],[Столбец5]], "до, ", "")</f>
        <v/>
      </c>
      <c r="G1340" s="10" t="str">
        <f>SUBSTITUTE(Таблица2[[#This Row],[Столбец7]], "рік, ", "")</f>
        <v/>
      </c>
      <c r="H1340" s="11" t="str">
        <f>SUBSTITUTE(Таблица2[[#This Row],[Ключові слова]], "за, ", "")</f>
        <v/>
      </c>
      <c r="I1340" s="11" t="str">
        <f>SUBSTITUTE(Таблица2[[#This Row],[Столбец9]], "від, ", "")</f>
        <v/>
      </c>
    </row>
    <row r="1341" spans="1:9" x14ac:dyDescent="0.25">
      <c r="A1341" s="9" t="str">
        <f>SUBSTITUTE(Реестр!E1352, " ", ", ")</f>
        <v/>
      </c>
      <c r="B1341" s="10" t="str">
        <f>SUBSTITUTE(Таблица2[[#This Row],[Столбец1]], "про, ", " ")</f>
        <v/>
      </c>
      <c r="C1341" s="3" t="str">
        <f t="shared" si="65"/>
        <v/>
      </c>
      <c r="D1341" s="3" t="str">
        <f t="shared" si="66"/>
        <v/>
      </c>
      <c r="E1341" s="10" t="str">
        <f t="shared" si="67"/>
        <v/>
      </c>
      <c r="F1341" s="10" t="str">
        <f>SUBSTITUTE(Таблица2[[#This Row],[Столбец5]], "до, ", "")</f>
        <v/>
      </c>
      <c r="G1341" s="10" t="str">
        <f>SUBSTITUTE(Таблица2[[#This Row],[Столбец7]], "рік, ", "")</f>
        <v/>
      </c>
      <c r="H1341" s="11" t="str">
        <f>SUBSTITUTE(Таблица2[[#This Row],[Ключові слова]], "за, ", "")</f>
        <v/>
      </c>
      <c r="I1341" s="11" t="str">
        <f>SUBSTITUTE(Таблица2[[#This Row],[Столбец9]], "від, ", "")</f>
        <v/>
      </c>
    </row>
    <row r="1342" spans="1:9" x14ac:dyDescent="0.25">
      <c r="A1342" s="9" t="str">
        <f>SUBSTITUTE(Реестр!E1353, " ", ", ")</f>
        <v/>
      </c>
      <c r="B1342" s="10" t="str">
        <f>SUBSTITUTE(Таблица2[[#This Row],[Столбец1]], "про, ", " ")</f>
        <v/>
      </c>
      <c r="C1342" s="3" t="str">
        <f t="shared" si="65"/>
        <v/>
      </c>
      <c r="D1342" s="3" t="str">
        <f t="shared" si="66"/>
        <v/>
      </c>
      <c r="E1342" s="10" t="str">
        <f t="shared" si="67"/>
        <v/>
      </c>
      <c r="F1342" s="10" t="str">
        <f>SUBSTITUTE(Таблица2[[#This Row],[Столбец5]], "до, ", "")</f>
        <v/>
      </c>
      <c r="G1342" s="10" t="str">
        <f>SUBSTITUTE(Таблица2[[#This Row],[Столбец7]], "рік, ", "")</f>
        <v/>
      </c>
      <c r="H1342" s="11" t="str">
        <f>SUBSTITUTE(Таблица2[[#This Row],[Ключові слова]], "за, ", "")</f>
        <v/>
      </c>
      <c r="I1342" s="11" t="str">
        <f>SUBSTITUTE(Таблица2[[#This Row],[Столбец9]], "від, ", "")</f>
        <v/>
      </c>
    </row>
    <row r="1343" spans="1:9" x14ac:dyDescent="0.25">
      <c r="A1343" s="9" t="str">
        <f>SUBSTITUTE(Реестр!E1354, " ", ", ")</f>
        <v/>
      </c>
      <c r="B1343" s="10" t="str">
        <f>SUBSTITUTE(Таблица2[[#This Row],[Столбец1]], "про, ", " ")</f>
        <v/>
      </c>
      <c r="C1343" s="3" t="str">
        <f t="shared" si="65"/>
        <v/>
      </c>
      <c r="D1343" s="3" t="str">
        <f t="shared" si="66"/>
        <v/>
      </c>
      <c r="E1343" s="10" t="str">
        <f t="shared" si="67"/>
        <v/>
      </c>
      <c r="F1343" s="10" t="str">
        <f>SUBSTITUTE(Таблица2[[#This Row],[Столбец5]], "до, ", "")</f>
        <v/>
      </c>
      <c r="G1343" s="10" t="str">
        <f>SUBSTITUTE(Таблица2[[#This Row],[Столбец7]], "рік, ", "")</f>
        <v/>
      </c>
      <c r="H1343" s="11" t="str">
        <f>SUBSTITUTE(Таблица2[[#This Row],[Ключові слова]], "за, ", "")</f>
        <v/>
      </c>
      <c r="I1343" s="11" t="str">
        <f>SUBSTITUTE(Таблица2[[#This Row],[Столбец9]], "від, ", "")</f>
        <v/>
      </c>
    </row>
    <row r="1344" spans="1:9" x14ac:dyDescent="0.25">
      <c r="A1344" s="9" t="str">
        <f>SUBSTITUTE(Реестр!E1355, " ", ", ")</f>
        <v/>
      </c>
      <c r="B1344" s="10" t="str">
        <f>SUBSTITUTE(Таблица2[[#This Row],[Столбец1]], "про, ", " ")</f>
        <v/>
      </c>
      <c r="C1344" s="3" t="str">
        <f t="shared" si="65"/>
        <v/>
      </c>
      <c r="D1344" s="3" t="str">
        <f t="shared" si="66"/>
        <v/>
      </c>
      <c r="E1344" s="10" t="str">
        <f t="shared" si="67"/>
        <v/>
      </c>
      <c r="F1344" s="10" t="str">
        <f>SUBSTITUTE(Таблица2[[#This Row],[Столбец5]], "до, ", "")</f>
        <v/>
      </c>
      <c r="G1344" s="10" t="str">
        <f>SUBSTITUTE(Таблица2[[#This Row],[Столбец7]], "рік, ", "")</f>
        <v/>
      </c>
      <c r="H1344" s="11" t="str">
        <f>SUBSTITUTE(Таблица2[[#This Row],[Ключові слова]], "за, ", "")</f>
        <v/>
      </c>
      <c r="I1344" s="11" t="str">
        <f>SUBSTITUTE(Таблица2[[#This Row],[Столбец9]], "від, ", "")</f>
        <v/>
      </c>
    </row>
    <row r="1345" spans="1:9" x14ac:dyDescent="0.25">
      <c r="A1345" s="9" t="str">
        <f>SUBSTITUTE(Реестр!E1356, " ", ", ")</f>
        <v/>
      </c>
      <c r="B1345" s="10" t="str">
        <f>SUBSTITUTE(Таблица2[[#This Row],[Столбец1]], "про, ", " ")</f>
        <v/>
      </c>
      <c r="C1345" s="3" t="str">
        <f t="shared" si="65"/>
        <v/>
      </c>
      <c r="D1345" s="3" t="str">
        <f t="shared" si="66"/>
        <v/>
      </c>
      <c r="E1345" s="10" t="str">
        <f t="shared" si="67"/>
        <v/>
      </c>
      <c r="F1345" s="10" t="str">
        <f>SUBSTITUTE(Таблица2[[#This Row],[Столбец5]], "до, ", "")</f>
        <v/>
      </c>
      <c r="G1345" s="10" t="str">
        <f>SUBSTITUTE(Таблица2[[#This Row],[Столбец7]], "рік, ", "")</f>
        <v/>
      </c>
      <c r="H1345" s="11" t="str">
        <f>SUBSTITUTE(Таблица2[[#This Row],[Ключові слова]], "за, ", "")</f>
        <v/>
      </c>
      <c r="I1345" s="11" t="str">
        <f>SUBSTITUTE(Таблица2[[#This Row],[Столбец9]], "від, ", "")</f>
        <v/>
      </c>
    </row>
    <row r="1346" spans="1:9" x14ac:dyDescent="0.25">
      <c r="A1346" s="9" t="str">
        <f>SUBSTITUTE(Реестр!E1357, " ", ", ")</f>
        <v/>
      </c>
      <c r="B1346" s="10" t="str">
        <f>SUBSTITUTE(Таблица2[[#This Row],[Столбец1]], "про, ", " ")</f>
        <v/>
      </c>
      <c r="C1346" s="3" t="str">
        <f t="shared" si="65"/>
        <v/>
      </c>
      <c r="D1346" s="3" t="str">
        <f t="shared" si="66"/>
        <v/>
      </c>
      <c r="E1346" s="10" t="str">
        <f t="shared" si="67"/>
        <v/>
      </c>
      <c r="F1346" s="10" t="str">
        <f>SUBSTITUTE(Таблица2[[#This Row],[Столбец5]], "до, ", "")</f>
        <v/>
      </c>
      <c r="G1346" s="10" t="str">
        <f>SUBSTITUTE(Таблица2[[#This Row],[Столбец7]], "рік, ", "")</f>
        <v/>
      </c>
      <c r="H1346" s="11" t="str">
        <f>SUBSTITUTE(Таблица2[[#This Row],[Ключові слова]], "за, ", "")</f>
        <v/>
      </c>
      <c r="I1346" s="11" t="str">
        <f>SUBSTITUTE(Таблица2[[#This Row],[Столбец9]], "від, ", "")</f>
        <v/>
      </c>
    </row>
    <row r="1347" spans="1:9" x14ac:dyDescent="0.25">
      <c r="A1347" s="9" t="str">
        <f>SUBSTITUTE(Реестр!E1358, " ", ", ")</f>
        <v/>
      </c>
      <c r="B1347" s="10" t="str">
        <f>SUBSTITUTE(Таблица2[[#This Row],[Столбец1]], "про, ", " ")</f>
        <v/>
      </c>
      <c r="C1347" s="3" t="str">
        <f t="shared" si="65"/>
        <v/>
      </c>
      <c r="D1347" s="3" t="str">
        <f t="shared" si="66"/>
        <v/>
      </c>
      <c r="E1347" s="10" t="str">
        <f t="shared" si="67"/>
        <v/>
      </c>
      <c r="F1347" s="10" t="str">
        <f>SUBSTITUTE(Таблица2[[#This Row],[Столбец5]], "до, ", "")</f>
        <v/>
      </c>
      <c r="G1347" s="10" t="str">
        <f>SUBSTITUTE(Таблица2[[#This Row],[Столбец7]], "рік, ", "")</f>
        <v/>
      </c>
      <c r="H1347" s="11" t="str">
        <f>SUBSTITUTE(Таблица2[[#This Row],[Ключові слова]], "за, ", "")</f>
        <v/>
      </c>
      <c r="I1347" s="11" t="str">
        <f>SUBSTITUTE(Таблица2[[#This Row],[Столбец9]], "від, ", "")</f>
        <v/>
      </c>
    </row>
    <row r="1348" spans="1:9" x14ac:dyDescent="0.25">
      <c r="A1348" s="9" t="str">
        <f>SUBSTITUTE(Реестр!E1359, " ", ", ")</f>
        <v/>
      </c>
      <c r="B1348" s="10" t="str">
        <f>SUBSTITUTE(Таблица2[[#This Row],[Столбец1]], "про, ", " ")</f>
        <v/>
      </c>
      <c r="C1348" s="3" t="str">
        <f t="shared" si="65"/>
        <v/>
      </c>
      <c r="D1348" s="3" t="str">
        <f t="shared" si="66"/>
        <v/>
      </c>
      <c r="E1348" s="10" t="str">
        <f t="shared" si="67"/>
        <v/>
      </c>
      <c r="F1348" s="10" t="str">
        <f>SUBSTITUTE(Таблица2[[#This Row],[Столбец5]], "до, ", "")</f>
        <v/>
      </c>
      <c r="G1348" s="10" t="str">
        <f>SUBSTITUTE(Таблица2[[#This Row],[Столбец7]], "рік, ", "")</f>
        <v/>
      </c>
      <c r="H1348" s="11" t="str">
        <f>SUBSTITUTE(Таблица2[[#This Row],[Ключові слова]], "за, ", "")</f>
        <v/>
      </c>
      <c r="I1348" s="11" t="str">
        <f>SUBSTITUTE(Таблица2[[#This Row],[Столбец9]], "від, ", "")</f>
        <v/>
      </c>
    </row>
    <row r="1349" spans="1:9" x14ac:dyDescent="0.25">
      <c r="A1349" s="9" t="str">
        <f>SUBSTITUTE(Реестр!E1360, " ", ", ")</f>
        <v/>
      </c>
      <c r="B1349" s="10" t="str">
        <f>SUBSTITUTE(Таблица2[[#This Row],[Столбец1]], "про, ", " ")</f>
        <v/>
      </c>
      <c r="C1349" s="3" t="str">
        <f t="shared" si="65"/>
        <v/>
      </c>
      <c r="D1349" s="3" t="str">
        <f t="shared" si="66"/>
        <v/>
      </c>
      <c r="E1349" s="10" t="str">
        <f t="shared" si="67"/>
        <v/>
      </c>
      <c r="F1349" s="10" t="str">
        <f>SUBSTITUTE(Таблица2[[#This Row],[Столбец5]], "до, ", "")</f>
        <v/>
      </c>
      <c r="G1349" s="10" t="str">
        <f>SUBSTITUTE(Таблица2[[#This Row],[Столбец7]], "рік, ", "")</f>
        <v/>
      </c>
      <c r="H1349" s="11" t="str">
        <f>SUBSTITUTE(Таблица2[[#This Row],[Ключові слова]], "за, ", "")</f>
        <v/>
      </c>
      <c r="I1349" s="11" t="str">
        <f>SUBSTITUTE(Таблица2[[#This Row],[Столбец9]], "від, ", "")</f>
        <v/>
      </c>
    </row>
    <row r="1350" spans="1:9" x14ac:dyDescent="0.25">
      <c r="A1350" s="9" t="str">
        <f>SUBSTITUTE(Реестр!E1361, " ", ", ")</f>
        <v/>
      </c>
      <c r="B1350" s="10" t="str">
        <f>SUBSTITUTE(Таблица2[[#This Row],[Столбец1]], "про, ", " ")</f>
        <v/>
      </c>
      <c r="C1350" s="3" t="str">
        <f t="shared" si="65"/>
        <v/>
      </c>
      <c r="D1350" s="3" t="str">
        <f t="shared" si="66"/>
        <v/>
      </c>
      <c r="E1350" s="10" t="str">
        <f t="shared" si="67"/>
        <v/>
      </c>
      <c r="F1350" s="10" t="str">
        <f>SUBSTITUTE(Таблица2[[#This Row],[Столбец5]], "до, ", "")</f>
        <v/>
      </c>
      <c r="G1350" s="10" t="str">
        <f>SUBSTITUTE(Таблица2[[#This Row],[Столбец7]], "рік, ", "")</f>
        <v/>
      </c>
      <c r="H1350" s="11" t="str">
        <f>SUBSTITUTE(Таблица2[[#This Row],[Ключові слова]], "за, ", "")</f>
        <v/>
      </c>
      <c r="I1350" s="11" t="str">
        <f>SUBSTITUTE(Таблица2[[#This Row],[Столбец9]], "від, ", "")</f>
        <v/>
      </c>
    </row>
    <row r="1351" spans="1:9" x14ac:dyDescent="0.25">
      <c r="A1351" s="9" t="str">
        <f>SUBSTITUTE(Реестр!E1362, " ", ", ")</f>
        <v/>
      </c>
      <c r="B1351" s="10" t="str">
        <f>SUBSTITUTE(Таблица2[[#This Row],[Столбец1]], "про, ", " ")</f>
        <v/>
      </c>
      <c r="C1351" s="3" t="str">
        <f t="shared" si="65"/>
        <v/>
      </c>
      <c r="D1351" s="3" t="str">
        <f t="shared" si="66"/>
        <v/>
      </c>
      <c r="E1351" s="10" t="str">
        <f t="shared" si="67"/>
        <v/>
      </c>
      <c r="F1351" s="10" t="str">
        <f>SUBSTITUTE(Таблица2[[#This Row],[Столбец5]], "до, ", "")</f>
        <v/>
      </c>
      <c r="G1351" s="10" t="str">
        <f>SUBSTITUTE(Таблица2[[#This Row],[Столбец7]], "рік, ", "")</f>
        <v/>
      </c>
      <c r="H1351" s="11" t="str">
        <f>SUBSTITUTE(Таблица2[[#This Row],[Ключові слова]], "за, ", "")</f>
        <v/>
      </c>
      <c r="I1351" s="11" t="str">
        <f>SUBSTITUTE(Таблица2[[#This Row],[Столбец9]], "від, ", "")</f>
        <v/>
      </c>
    </row>
    <row r="1352" spans="1:9" x14ac:dyDescent="0.25">
      <c r="A1352" s="9" t="str">
        <f>SUBSTITUTE(Реестр!E1363, " ", ", ")</f>
        <v/>
      </c>
      <c r="B1352" s="10" t="str">
        <f>SUBSTITUTE(Таблица2[[#This Row],[Столбец1]], "про, ", " ")</f>
        <v/>
      </c>
      <c r="C1352" s="3" t="str">
        <f t="shared" si="65"/>
        <v/>
      </c>
      <c r="D1352" s="3" t="str">
        <f t="shared" si="66"/>
        <v/>
      </c>
      <c r="E1352" s="10" t="str">
        <f t="shared" si="67"/>
        <v/>
      </c>
      <c r="F1352" s="10" t="str">
        <f>SUBSTITUTE(Таблица2[[#This Row],[Столбец5]], "до, ", "")</f>
        <v/>
      </c>
      <c r="G1352" s="10" t="str">
        <f>SUBSTITUTE(Таблица2[[#This Row],[Столбец7]], "рік, ", "")</f>
        <v/>
      </c>
      <c r="H1352" s="11" t="str">
        <f>SUBSTITUTE(Таблица2[[#This Row],[Ключові слова]], "за, ", "")</f>
        <v/>
      </c>
      <c r="I1352" s="11" t="str">
        <f>SUBSTITUTE(Таблица2[[#This Row],[Столбец9]], "від, ", "")</f>
        <v/>
      </c>
    </row>
    <row r="1353" spans="1:9" x14ac:dyDescent="0.25">
      <c r="A1353" s="9" t="str">
        <f>SUBSTITUTE(Реестр!E1364, " ", ", ")</f>
        <v/>
      </c>
      <c r="B1353" s="10" t="str">
        <f>SUBSTITUTE(Таблица2[[#This Row],[Столбец1]], "про, ", " ")</f>
        <v/>
      </c>
      <c r="C1353" s="3" t="str">
        <f t="shared" si="65"/>
        <v/>
      </c>
      <c r="D1353" s="3" t="str">
        <f t="shared" si="66"/>
        <v/>
      </c>
      <c r="E1353" s="10" t="str">
        <f t="shared" si="67"/>
        <v/>
      </c>
      <c r="F1353" s="10" t="str">
        <f>SUBSTITUTE(Таблица2[[#This Row],[Столбец5]], "до, ", "")</f>
        <v/>
      </c>
      <c r="G1353" s="10" t="str">
        <f>SUBSTITUTE(Таблица2[[#This Row],[Столбец7]], "рік, ", "")</f>
        <v/>
      </c>
      <c r="H1353" s="11" t="str">
        <f>SUBSTITUTE(Таблица2[[#This Row],[Ключові слова]], "за, ", "")</f>
        <v/>
      </c>
      <c r="I1353" s="11" t="str">
        <f>SUBSTITUTE(Таблица2[[#This Row],[Столбец9]], "від, ", "")</f>
        <v/>
      </c>
    </row>
    <row r="1354" spans="1:9" x14ac:dyDescent="0.25">
      <c r="A1354" s="9" t="str">
        <f>SUBSTITUTE(Реестр!E1365, " ", ", ")</f>
        <v/>
      </c>
      <c r="B1354" s="10" t="str">
        <f>SUBSTITUTE(Таблица2[[#This Row],[Столбец1]], "про, ", " ")</f>
        <v/>
      </c>
      <c r="C1354" s="3" t="str">
        <f t="shared" si="65"/>
        <v/>
      </c>
      <c r="D1354" s="3" t="str">
        <f t="shared" si="66"/>
        <v/>
      </c>
      <c r="E1354" s="10" t="str">
        <f t="shared" si="67"/>
        <v/>
      </c>
      <c r="F1354" s="10" t="str">
        <f>SUBSTITUTE(Таблица2[[#This Row],[Столбец5]], "до, ", "")</f>
        <v/>
      </c>
      <c r="G1354" s="10" t="str">
        <f>SUBSTITUTE(Таблица2[[#This Row],[Столбец7]], "рік, ", "")</f>
        <v/>
      </c>
      <c r="H1354" s="11" t="str">
        <f>SUBSTITUTE(Таблица2[[#This Row],[Ключові слова]], "за, ", "")</f>
        <v/>
      </c>
      <c r="I1354" s="11" t="str">
        <f>SUBSTITUTE(Таблица2[[#This Row],[Столбец9]], "від, ", "")</f>
        <v/>
      </c>
    </row>
    <row r="1355" spans="1:9" x14ac:dyDescent="0.25">
      <c r="A1355" s="9" t="str">
        <f>SUBSTITUTE(Реестр!E1366, " ", ", ")</f>
        <v/>
      </c>
      <c r="B1355" s="10" t="str">
        <f>SUBSTITUTE(Таблица2[[#This Row],[Столбец1]], "про, ", " ")</f>
        <v/>
      </c>
      <c r="C1355" s="3" t="str">
        <f t="shared" si="65"/>
        <v/>
      </c>
      <c r="D1355" s="3" t="str">
        <f t="shared" si="66"/>
        <v/>
      </c>
      <c r="E1355" s="10" t="str">
        <f t="shared" si="67"/>
        <v/>
      </c>
      <c r="F1355" s="10" t="str">
        <f>SUBSTITUTE(Таблица2[[#This Row],[Столбец5]], "до, ", "")</f>
        <v/>
      </c>
      <c r="G1355" s="10" t="str">
        <f>SUBSTITUTE(Таблица2[[#This Row],[Столбец7]], "рік, ", "")</f>
        <v/>
      </c>
      <c r="H1355" s="11" t="str">
        <f>SUBSTITUTE(Таблица2[[#This Row],[Ключові слова]], "за, ", "")</f>
        <v/>
      </c>
      <c r="I1355" s="11" t="str">
        <f>SUBSTITUTE(Таблица2[[#This Row],[Столбец9]], "від, ", "")</f>
        <v/>
      </c>
    </row>
    <row r="1356" spans="1:9" x14ac:dyDescent="0.25">
      <c r="A1356" s="9" t="str">
        <f>SUBSTITUTE(Реестр!E1367, " ", ", ")</f>
        <v/>
      </c>
      <c r="B1356" s="10" t="str">
        <f>SUBSTITUTE(Таблица2[[#This Row],[Столбец1]], "про, ", " ")</f>
        <v/>
      </c>
      <c r="C1356" s="3" t="str">
        <f t="shared" si="65"/>
        <v/>
      </c>
      <c r="D1356" s="3" t="str">
        <f t="shared" si="66"/>
        <v/>
      </c>
      <c r="E1356" s="10" t="str">
        <f t="shared" si="67"/>
        <v/>
      </c>
      <c r="F1356" s="10" t="str">
        <f>SUBSTITUTE(Таблица2[[#This Row],[Столбец5]], "до, ", "")</f>
        <v/>
      </c>
      <c r="G1356" s="10" t="str">
        <f>SUBSTITUTE(Таблица2[[#This Row],[Столбец7]], "рік, ", "")</f>
        <v/>
      </c>
      <c r="H1356" s="11" t="str">
        <f>SUBSTITUTE(Таблица2[[#This Row],[Ключові слова]], "за, ", "")</f>
        <v/>
      </c>
      <c r="I1356" s="11" t="str">
        <f>SUBSTITUTE(Таблица2[[#This Row],[Столбец9]], "від, ", "")</f>
        <v/>
      </c>
    </row>
    <row r="1357" spans="1:9" x14ac:dyDescent="0.25">
      <c r="A1357" s="9" t="str">
        <f>SUBSTITUTE(Реестр!E1368, " ", ", ")</f>
        <v/>
      </c>
      <c r="B1357" s="10" t="str">
        <f>SUBSTITUTE(Таблица2[[#This Row],[Столбец1]], "про, ", " ")</f>
        <v/>
      </c>
      <c r="C1357" s="3" t="str">
        <f t="shared" si="65"/>
        <v/>
      </c>
      <c r="D1357" s="3" t="str">
        <f t="shared" si="66"/>
        <v/>
      </c>
      <c r="E1357" s="10" t="str">
        <f t="shared" si="67"/>
        <v/>
      </c>
      <c r="F1357" s="10" t="str">
        <f>SUBSTITUTE(Таблица2[[#This Row],[Столбец5]], "до, ", "")</f>
        <v/>
      </c>
      <c r="G1357" s="10" t="str">
        <f>SUBSTITUTE(Таблица2[[#This Row],[Столбец7]], "рік, ", "")</f>
        <v/>
      </c>
      <c r="H1357" s="11" t="str">
        <f>SUBSTITUTE(Таблица2[[#This Row],[Ключові слова]], "за, ", "")</f>
        <v/>
      </c>
      <c r="I1357" s="11" t="str">
        <f>SUBSTITUTE(Таблица2[[#This Row],[Столбец9]], "від, ", "")</f>
        <v/>
      </c>
    </row>
    <row r="1358" spans="1:9" x14ac:dyDescent="0.25">
      <c r="A1358" s="9" t="str">
        <f>SUBSTITUTE(Реестр!E1369, " ", ", ")</f>
        <v/>
      </c>
      <c r="B1358" s="10" t="str">
        <f>SUBSTITUTE(Таблица2[[#This Row],[Столбец1]], "про, ", " ")</f>
        <v/>
      </c>
      <c r="C1358" s="3" t="str">
        <f t="shared" si="65"/>
        <v/>
      </c>
      <c r="D1358" s="3" t="str">
        <f t="shared" si="66"/>
        <v/>
      </c>
      <c r="E1358" s="10" t="str">
        <f t="shared" si="67"/>
        <v/>
      </c>
      <c r="F1358" s="10" t="str">
        <f>SUBSTITUTE(Таблица2[[#This Row],[Столбец5]], "до, ", "")</f>
        <v/>
      </c>
      <c r="G1358" s="10" t="str">
        <f>SUBSTITUTE(Таблица2[[#This Row],[Столбец7]], "рік, ", "")</f>
        <v/>
      </c>
      <c r="H1358" s="11" t="str">
        <f>SUBSTITUTE(Таблица2[[#This Row],[Ключові слова]], "за, ", "")</f>
        <v/>
      </c>
      <c r="I1358" s="11" t="str">
        <f>SUBSTITUTE(Таблица2[[#This Row],[Столбец9]], "від, ", "")</f>
        <v/>
      </c>
    </row>
    <row r="1359" spans="1:9" x14ac:dyDescent="0.25">
      <c r="A1359" s="9" t="str">
        <f>SUBSTITUTE(Реестр!E1370, " ", ", ")</f>
        <v/>
      </c>
      <c r="B1359" s="10" t="str">
        <f>SUBSTITUTE(Таблица2[[#This Row],[Столбец1]], "про, ", " ")</f>
        <v/>
      </c>
      <c r="C1359" s="3" t="str">
        <f t="shared" si="65"/>
        <v/>
      </c>
      <c r="D1359" s="3" t="str">
        <f t="shared" si="66"/>
        <v/>
      </c>
      <c r="E1359" s="10" t="str">
        <f t="shared" si="67"/>
        <v/>
      </c>
      <c r="F1359" s="10" t="str">
        <f>SUBSTITUTE(Таблица2[[#This Row],[Столбец5]], "до, ", "")</f>
        <v/>
      </c>
      <c r="G1359" s="10" t="str">
        <f>SUBSTITUTE(Таблица2[[#This Row],[Столбец7]], "рік, ", "")</f>
        <v/>
      </c>
      <c r="H1359" s="11" t="str">
        <f>SUBSTITUTE(Таблица2[[#This Row],[Ключові слова]], "за, ", "")</f>
        <v/>
      </c>
      <c r="I1359" s="11" t="str">
        <f>SUBSTITUTE(Таблица2[[#This Row],[Столбец9]], "від, ", "")</f>
        <v/>
      </c>
    </row>
    <row r="1360" spans="1:9" x14ac:dyDescent="0.25">
      <c r="A1360" s="9" t="str">
        <f>SUBSTITUTE(Реестр!E1371, " ", ", ")</f>
        <v/>
      </c>
      <c r="B1360" s="10" t="str">
        <f>SUBSTITUTE(Таблица2[[#This Row],[Столбец1]], "про, ", " ")</f>
        <v/>
      </c>
      <c r="C1360" s="3" t="str">
        <f t="shared" si="65"/>
        <v/>
      </c>
      <c r="D1360" s="3" t="str">
        <f t="shared" si="66"/>
        <v/>
      </c>
      <c r="E1360" s="10" t="str">
        <f t="shared" si="67"/>
        <v/>
      </c>
      <c r="F1360" s="10" t="str">
        <f>SUBSTITUTE(Таблица2[[#This Row],[Столбец5]], "до, ", "")</f>
        <v/>
      </c>
      <c r="G1360" s="10" t="str">
        <f>SUBSTITUTE(Таблица2[[#This Row],[Столбец7]], "рік, ", "")</f>
        <v/>
      </c>
      <c r="H1360" s="11" t="str">
        <f>SUBSTITUTE(Таблица2[[#This Row],[Ключові слова]], "за, ", "")</f>
        <v/>
      </c>
      <c r="I1360" s="11" t="str">
        <f>SUBSTITUTE(Таблица2[[#This Row],[Столбец9]], "від, ", "")</f>
        <v/>
      </c>
    </row>
    <row r="1361" spans="1:9" x14ac:dyDescent="0.25">
      <c r="A1361" s="9" t="str">
        <f>SUBSTITUTE(Реестр!E1372, " ", ", ")</f>
        <v/>
      </c>
      <c r="B1361" s="10" t="str">
        <f>SUBSTITUTE(Таблица2[[#This Row],[Столбец1]], "про, ", " ")</f>
        <v/>
      </c>
      <c r="C1361" s="3" t="str">
        <f t="shared" si="65"/>
        <v/>
      </c>
      <c r="D1361" s="3" t="str">
        <f t="shared" si="66"/>
        <v/>
      </c>
      <c r="E1361" s="10" t="str">
        <f t="shared" si="67"/>
        <v/>
      </c>
      <c r="F1361" s="10" t="str">
        <f>SUBSTITUTE(Таблица2[[#This Row],[Столбец5]], "до, ", "")</f>
        <v/>
      </c>
      <c r="G1361" s="10" t="str">
        <f>SUBSTITUTE(Таблица2[[#This Row],[Столбец7]], "рік, ", "")</f>
        <v/>
      </c>
      <c r="H1361" s="11" t="str">
        <f>SUBSTITUTE(Таблица2[[#This Row],[Ключові слова]], "за, ", "")</f>
        <v/>
      </c>
      <c r="I1361" s="11" t="str">
        <f>SUBSTITUTE(Таблица2[[#This Row],[Столбец9]], "від, ", "")</f>
        <v/>
      </c>
    </row>
    <row r="1362" spans="1:9" x14ac:dyDescent="0.25">
      <c r="A1362" s="9" t="str">
        <f>SUBSTITUTE(Реестр!E1373, " ", ", ")</f>
        <v/>
      </c>
      <c r="B1362" s="10" t="str">
        <f>SUBSTITUTE(Таблица2[[#This Row],[Столбец1]], "про, ", " ")</f>
        <v/>
      </c>
      <c r="C1362" s="3" t="str">
        <f t="shared" si="65"/>
        <v/>
      </c>
      <c r="D1362" s="3" t="str">
        <f t="shared" si="66"/>
        <v/>
      </c>
      <c r="E1362" s="10" t="str">
        <f t="shared" si="67"/>
        <v/>
      </c>
      <c r="F1362" s="10" t="str">
        <f>SUBSTITUTE(Таблица2[[#This Row],[Столбец5]], "до, ", "")</f>
        <v/>
      </c>
      <c r="G1362" s="10" t="str">
        <f>SUBSTITUTE(Таблица2[[#This Row],[Столбец7]], "рік, ", "")</f>
        <v/>
      </c>
      <c r="H1362" s="11" t="str">
        <f>SUBSTITUTE(Таблица2[[#This Row],[Ключові слова]], "за, ", "")</f>
        <v/>
      </c>
      <c r="I1362" s="11" t="str">
        <f>SUBSTITUTE(Таблица2[[#This Row],[Столбец9]], "від, ", "")</f>
        <v/>
      </c>
    </row>
    <row r="1363" spans="1:9" x14ac:dyDescent="0.25">
      <c r="A1363" s="9" t="str">
        <f>SUBSTITUTE(Реестр!E1374, " ", ", ")</f>
        <v/>
      </c>
      <c r="B1363" s="10" t="str">
        <f>SUBSTITUTE(Таблица2[[#This Row],[Столбец1]], "про, ", " ")</f>
        <v/>
      </c>
      <c r="C1363" s="3" t="str">
        <f t="shared" si="65"/>
        <v/>
      </c>
      <c r="D1363" s="3" t="str">
        <f t="shared" si="66"/>
        <v/>
      </c>
      <c r="E1363" s="10" t="str">
        <f t="shared" si="67"/>
        <v/>
      </c>
      <c r="F1363" s="10" t="str">
        <f>SUBSTITUTE(Таблица2[[#This Row],[Столбец5]], "до, ", "")</f>
        <v/>
      </c>
      <c r="G1363" s="10" t="str">
        <f>SUBSTITUTE(Таблица2[[#This Row],[Столбец7]], "рік, ", "")</f>
        <v/>
      </c>
      <c r="H1363" s="11" t="str">
        <f>SUBSTITUTE(Таблица2[[#This Row],[Ключові слова]], "за, ", "")</f>
        <v/>
      </c>
      <c r="I1363" s="11" t="str">
        <f>SUBSTITUTE(Таблица2[[#This Row],[Столбец9]], "від, ", "")</f>
        <v/>
      </c>
    </row>
    <row r="1364" spans="1:9" x14ac:dyDescent="0.25">
      <c r="A1364" s="9" t="str">
        <f>SUBSTITUTE(Реестр!E1375, " ", ", ")</f>
        <v/>
      </c>
      <c r="B1364" s="10" t="str">
        <f>SUBSTITUTE(Таблица2[[#This Row],[Столбец1]], "про, ", " ")</f>
        <v/>
      </c>
      <c r="C1364" s="3" t="str">
        <f t="shared" si="65"/>
        <v/>
      </c>
      <c r="D1364" s="3" t="str">
        <f t="shared" si="66"/>
        <v/>
      </c>
      <c r="E1364" s="10" t="str">
        <f t="shared" si="67"/>
        <v/>
      </c>
      <c r="F1364" s="10" t="str">
        <f>SUBSTITUTE(Таблица2[[#This Row],[Столбец5]], "до, ", "")</f>
        <v/>
      </c>
      <c r="G1364" s="10" t="str">
        <f>SUBSTITUTE(Таблица2[[#This Row],[Столбец7]], "рік, ", "")</f>
        <v/>
      </c>
      <c r="H1364" s="11" t="str">
        <f>SUBSTITUTE(Таблица2[[#This Row],[Ключові слова]], "за, ", "")</f>
        <v/>
      </c>
      <c r="I1364" s="11" t="str">
        <f>SUBSTITUTE(Таблица2[[#This Row],[Столбец9]], "від, ", "")</f>
        <v/>
      </c>
    </row>
    <row r="1365" spans="1:9" x14ac:dyDescent="0.25">
      <c r="A1365" s="9" t="str">
        <f>SUBSTITUTE(Реестр!E1376, " ", ", ")</f>
        <v/>
      </c>
      <c r="B1365" s="10" t="str">
        <f>SUBSTITUTE(Таблица2[[#This Row],[Столбец1]], "про, ", " ")</f>
        <v/>
      </c>
      <c r="C1365" s="3" t="str">
        <f t="shared" si="65"/>
        <v/>
      </c>
      <c r="D1365" s="3" t="str">
        <f t="shared" si="66"/>
        <v/>
      </c>
      <c r="E1365" s="10" t="str">
        <f t="shared" si="67"/>
        <v/>
      </c>
      <c r="F1365" s="10" t="str">
        <f>SUBSTITUTE(Таблица2[[#This Row],[Столбец5]], "до, ", "")</f>
        <v/>
      </c>
      <c r="G1365" s="10" t="str">
        <f>SUBSTITUTE(Таблица2[[#This Row],[Столбец7]], "рік, ", "")</f>
        <v/>
      </c>
      <c r="H1365" s="11" t="str">
        <f>SUBSTITUTE(Таблица2[[#This Row],[Ключові слова]], "за, ", "")</f>
        <v/>
      </c>
      <c r="I1365" s="11" t="str">
        <f>SUBSTITUTE(Таблица2[[#This Row],[Столбец9]], "від, ", "")</f>
        <v/>
      </c>
    </row>
    <row r="1366" spans="1:9" x14ac:dyDescent="0.25">
      <c r="A1366" s="9" t="str">
        <f>SUBSTITUTE(Реестр!E1377, " ", ", ")</f>
        <v/>
      </c>
      <c r="B1366" s="10" t="str">
        <f>SUBSTITUTE(Таблица2[[#This Row],[Столбец1]], "про, ", " ")</f>
        <v/>
      </c>
      <c r="C1366" s="3" t="str">
        <f t="shared" si="65"/>
        <v/>
      </c>
      <c r="D1366" s="3" t="str">
        <f t="shared" si="66"/>
        <v/>
      </c>
      <c r="E1366" s="10" t="str">
        <f t="shared" si="67"/>
        <v/>
      </c>
      <c r="F1366" s="10" t="str">
        <f>SUBSTITUTE(Таблица2[[#This Row],[Столбец5]], "до, ", "")</f>
        <v/>
      </c>
      <c r="G1366" s="10" t="str">
        <f>SUBSTITUTE(Таблица2[[#This Row],[Столбец7]], "рік, ", "")</f>
        <v/>
      </c>
      <c r="H1366" s="11" t="str">
        <f>SUBSTITUTE(Таблица2[[#This Row],[Ключові слова]], "за, ", "")</f>
        <v/>
      </c>
      <c r="I1366" s="11" t="str">
        <f>SUBSTITUTE(Таблица2[[#This Row],[Столбец9]], "від, ", "")</f>
        <v/>
      </c>
    </row>
    <row r="1367" spans="1:9" x14ac:dyDescent="0.25">
      <c r="A1367" s="9" t="str">
        <f>SUBSTITUTE(Реестр!E1378, " ", ", ")</f>
        <v/>
      </c>
      <c r="B1367" s="10" t="str">
        <f>SUBSTITUTE(Таблица2[[#This Row],[Столбец1]], "про, ", " ")</f>
        <v/>
      </c>
      <c r="C1367" s="3" t="str">
        <f t="shared" si="65"/>
        <v/>
      </c>
      <c r="D1367" s="3" t="str">
        <f t="shared" si="66"/>
        <v/>
      </c>
      <c r="E1367" s="10" t="str">
        <f t="shared" si="67"/>
        <v/>
      </c>
      <c r="F1367" s="10" t="str">
        <f>SUBSTITUTE(Таблица2[[#This Row],[Столбец5]], "до, ", "")</f>
        <v/>
      </c>
      <c r="G1367" s="10" t="str">
        <f>SUBSTITUTE(Таблица2[[#This Row],[Столбец7]], "рік, ", "")</f>
        <v/>
      </c>
      <c r="H1367" s="11" t="str">
        <f>SUBSTITUTE(Таблица2[[#This Row],[Ключові слова]], "за, ", "")</f>
        <v/>
      </c>
      <c r="I1367" s="11" t="str">
        <f>SUBSTITUTE(Таблица2[[#This Row],[Столбец9]], "від, ", "")</f>
        <v/>
      </c>
    </row>
    <row r="1368" spans="1:9" x14ac:dyDescent="0.25">
      <c r="A1368" s="9" t="str">
        <f>SUBSTITUTE(Реестр!E1379, " ", ", ")</f>
        <v/>
      </c>
      <c r="B1368" s="10" t="str">
        <f>SUBSTITUTE(Таблица2[[#This Row],[Столбец1]], "про, ", " ")</f>
        <v/>
      </c>
      <c r="C1368" s="3" t="str">
        <f t="shared" si="65"/>
        <v/>
      </c>
      <c r="D1368" s="3" t="str">
        <f t="shared" si="66"/>
        <v/>
      </c>
      <c r="E1368" s="10" t="str">
        <f t="shared" si="67"/>
        <v/>
      </c>
      <c r="F1368" s="10" t="str">
        <f>SUBSTITUTE(Таблица2[[#This Row],[Столбец5]], "до, ", "")</f>
        <v/>
      </c>
      <c r="G1368" s="10" t="str">
        <f>SUBSTITUTE(Таблица2[[#This Row],[Столбец7]], "рік, ", "")</f>
        <v/>
      </c>
      <c r="H1368" s="11" t="str">
        <f>SUBSTITUTE(Таблица2[[#This Row],[Ключові слова]], "за, ", "")</f>
        <v/>
      </c>
      <c r="I1368" s="11" t="str">
        <f>SUBSTITUTE(Таблица2[[#This Row],[Столбец9]], "від, ", "")</f>
        <v/>
      </c>
    </row>
    <row r="1369" spans="1:9" x14ac:dyDescent="0.25">
      <c r="A1369" s="9" t="str">
        <f>SUBSTITUTE(Реестр!E1380, " ", ", ")</f>
        <v/>
      </c>
      <c r="B1369" s="10" t="str">
        <f>SUBSTITUTE(Таблица2[[#This Row],[Столбец1]], "про, ", " ")</f>
        <v/>
      </c>
      <c r="C1369" s="3" t="str">
        <f t="shared" si="65"/>
        <v/>
      </c>
      <c r="D1369" s="3" t="str">
        <f t="shared" si="66"/>
        <v/>
      </c>
      <c r="E1369" s="10" t="str">
        <f t="shared" si="67"/>
        <v/>
      </c>
      <c r="F1369" s="10" t="str">
        <f>SUBSTITUTE(Таблица2[[#This Row],[Столбец5]], "до, ", "")</f>
        <v/>
      </c>
      <c r="G1369" s="10" t="str">
        <f>SUBSTITUTE(Таблица2[[#This Row],[Столбец7]], "рік, ", "")</f>
        <v/>
      </c>
      <c r="H1369" s="11" t="str">
        <f>SUBSTITUTE(Таблица2[[#This Row],[Ключові слова]], "за, ", "")</f>
        <v/>
      </c>
      <c r="I1369" s="11" t="str">
        <f>SUBSTITUTE(Таблица2[[#This Row],[Столбец9]], "від, ", "")</f>
        <v/>
      </c>
    </row>
    <row r="1370" spans="1:9" x14ac:dyDescent="0.25">
      <c r="A1370" s="9" t="str">
        <f>SUBSTITUTE(Реестр!E1381, " ", ", ")</f>
        <v/>
      </c>
      <c r="B1370" s="10" t="str">
        <f>SUBSTITUTE(Таблица2[[#This Row],[Столбец1]], "про, ", " ")</f>
        <v/>
      </c>
      <c r="C1370" s="3" t="str">
        <f t="shared" si="65"/>
        <v/>
      </c>
      <c r="D1370" s="3" t="str">
        <f t="shared" si="66"/>
        <v/>
      </c>
      <c r="E1370" s="10" t="str">
        <f t="shared" si="67"/>
        <v/>
      </c>
      <c r="F1370" s="10" t="str">
        <f>SUBSTITUTE(Таблица2[[#This Row],[Столбец5]], "до, ", "")</f>
        <v/>
      </c>
      <c r="G1370" s="10" t="str">
        <f>SUBSTITUTE(Таблица2[[#This Row],[Столбец7]], "рік, ", "")</f>
        <v/>
      </c>
      <c r="H1370" s="11" t="str">
        <f>SUBSTITUTE(Таблица2[[#This Row],[Ключові слова]], "за, ", "")</f>
        <v/>
      </c>
      <c r="I1370" s="11" t="str">
        <f>SUBSTITUTE(Таблица2[[#This Row],[Столбец9]], "від, ", "")</f>
        <v/>
      </c>
    </row>
    <row r="1371" spans="1:9" x14ac:dyDescent="0.25">
      <c r="A1371" s="9" t="str">
        <f>SUBSTITUTE(Реестр!E1382, " ", ", ")</f>
        <v/>
      </c>
      <c r="B1371" s="10" t="str">
        <f>SUBSTITUTE(Таблица2[[#This Row],[Столбец1]], "про, ", " ")</f>
        <v/>
      </c>
      <c r="C1371" s="3" t="str">
        <f t="shared" si="65"/>
        <v/>
      </c>
      <c r="D1371" s="3" t="str">
        <f t="shared" si="66"/>
        <v/>
      </c>
      <c r="E1371" s="10" t="str">
        <f t="shared" si="67"/>
        <v/>
      </c>
      <c r="F1371" s="10" t="str">
        <f>SUBSTITUTE(Таблица2[[#This Row],[Столбец5]], "до, ", "")</f>
        <v/>
      </c>
      <c r="G1371" s="10" t="str">
        <f>SUBSTITUTE(Таблица2[[#This Row],[Столбец7]], "рік, ", "")</f>
        <v/>
      </c>
      <c r="H1371" s="11" t="str">
        <f>SUBSTITUTE(Таблица2[[#This Row],[Ключові слова]], "за, ", "")</f>
        <v/>
      </c>
      <c r="I1371" s="11" t="str">
        <f>SUBSTITUTE(Таблица2[[#This Row],[Столбец9]], "від, ", "")</f>
        <v/>
      </c>
    </row>
    <row r="1372" spans="1:9" x14ac:dyDescent="0.25">
      <c r="A1372" s="9" t="str">
        <f>SUBSTITUTE(Реестр!E1383, " ", ", ")</f>
        <v/>
      </c>
      <c r="B1372" s="10" t="str">
        <f>SUBSTITUTE(Таблица2[[#This Row],[Столбец1]], "про, ", " ")</f>
        <v/>
      </c>
      <c r="C1372" s="3" t="str">
        <f t="shared" si="65"/>
        <v/>
      </c>
      <c r="D1372" s="3" t="str">
        <f t="shared" si="66"/>
        <v/>
      </c>
      <c r="E1372" s="10" t="str">
        <f t="shared" si="67"/>
        <v/>
      </c>
      <c r="F1372" s="10" t="str">
        <f>SUBSTITUTE(Таблица2[[#This Row],[Столбец5]], "до, ", "")</f>
        <v/>
      </c>
      <c r="G1372" s="10" t="str">
        <f>SUBSTITUTE(Таблица2[[#This Row],[Столбец7]], "рік, ", "")</f>
        <v/>
      </c>
      <c r="H1372" s="11" t="str">
        <f>SUBSTITUTE(Таблица2[[#This Row],[Ключові слова]], "за, ", "")</f>
        <v/>
      </c>
      <c r="I1372" s="11" t="str">
        <f>SUBSTITUTE(Таблица2[[#This Row],[Столбец9]], "від, ", "")</f>
        <v/>
      </c>
    </row>
    <row r="1373" spans="1:9" x14ac:dyDescent="0.25">
      <c r="A1373" s="9" t="str">
        <f>SUBSTITUTE(Реестр!E1384, " ", ", ")</f>
        <v/>
      </c>
      <c r="B1373" s="10" t="str">
        <f>SUBSTITUTE(Таблица2[[#This Row],[Столбец1]], "про, ", " ")</f>
        <v/>
      </c>
      <c r="C1373" s="3" t="str">
        <f t="shared" si="65"/>
        <v/>
      </c>
      <c r="D1373" s="3" t="str">
        <f t="shared" si="66"/>
        <v/>
      </c>
      <c r="E1373" s="10" t="str">
        <f t="shared" si="67"/>
        <v/>
      </c>
      <c r="F1373" s="10" t="str">
        <f>SUBSTITUTE(Таблица2[[#This Row],[Столбец5]], "до, ", "")</f>
        <v/>
      </c>
      <c r="G1373" s="10" t="str">
        <f>SUBSTITUTE(Таблица2[[#This Row],[Столбец7]], "рік, ", "")</f>
        <v/>
      </c>
      <c r="H1373" s="11" t="str">
        <f>SUBSTITUTE(Таблица2[[#This Row],[Ключові слова]], "за, ", "")</f>
        <v/>
      </c>
      <c r="I1373" s="11" t="str">
        <f>SUBSTITUTE(Таблица2[[#This Row],[Столбец9]], "від, ", "")</f>
        <v/>
      </c>
    </row>
    <row r="1374" spans="1:9" x14ac:dyDescent="0.25">
      <c r="A1374" s="9" t="str">
        <f>SUBSTITUTE(Реестр!E1385, " ", ", ")</f>
        <v/>
      </c>
      <c r="B1374" s="10" t="str">
        <f>SUBSTITUTE(Таблица2[[#This Row],[Столбец1]], "про, ", " ")</f>
        <v/>
      </c>
      <c r="C1374" s="3" t="str">
        <f t="shared" si="65"/>
        <v/>
      </c>
      <c r="D1374" s="3" t="str">
        <f t="shared" si="66"/>
        <v/>
      </c>
      <c r="E1374" s="10" t="str">
        <f t="shared" si="67"/>
        <v/>
      </c>
      <c r="F1374" s="10" t="str">
        <f>SUBSTITUTE(Таблица2[[#This Row],[Столбец5]], "до, ", "")</f>
        <v/>
      </c>
      <c r="G1374" s="10" t="str">
        <f>SUBSTITUTE(Таблица2[[#This Row],[Столбец7]], "рік, ", "")</f>
        <v/>
      </c>
      <c r="H1374" s="11" t="str">
        <f>SUBSTITUTE(Таблица2[[#This Row],[Ключові слова]], "за, ", "")</f>
        <v/>
      </c>
      <c r="I1374" s="11" t="str">
        <f>SUBSTITUTE(Таблица2[[#This Row],[Столбец9]], "від, ", "")</f>
        <v/>
      </c>
    </row>
    <row r="1375" spans="1:9" x14ac:dyDescent="0.25">
      <c r="A1375" s="9" t="str">
        <f>SUBSTITUTE(Реестр!E1386, " ", ", ")</f>
        <v/>
      </c>
      <c r="B1375" s="10" t="str">
        <f>SUBSTITUTE(Таблица2[[#This Row],[Столбец1]], "про, ", " ")</f>
        <v/>
      </c>
      <c r="C1375" s="3" t="str">
        <f t="shared" si="65"/>
        <v/>
      </c>
      <c r="D1375" s="3" t="str">
        <f t="shared" si="66"/>
        <v/>
      </c>
      <c r="E1375" s="10" t="str">
        <f t="shared" si="67"/>
        <v/>
      </c>
      <c r="F1375" s="10" t="str">
        <f>SUBSTITUTE(Таблица2[[#This Row],[Столбец5]], "до, ", "")</f>
        <v/>
      </c>
      <c r="G1375" s="10" t="str">
        <f>SUBSTITUTE(Таблица2[[#This Row],[Столбец7]], "рік, ", "")</f>
        <v/>
      </c>
      <c r="H1375" s="11" t="str">
        <f>SUBSTITUTE(Таблица2[[#This Row],[Ключові слова]], "за, ", "")</f>
        <v/>
      </c>
      <c r="I1375" s="11" t="str">
        <f>SUBSTITUTE(Таблица2[[#This Row],[Столбец9]], "від, ", "")</f>
        <v/>
      </c>
    </row>
    <row r="1376" spans="1:9" x14ac:dyDescent="0.25">
      <c r="A1376" s="9" t="str">
        <f>SUBSTITUTE(Реестр!E1387, " ", ", ")</f>
        <v/>
      </c>
      <c r="B1376" s="10" t="str">
        <f>SUBSTITUTE(Таблица2[[#This Row],[Столбец1]], "про, ", " ")</f>
        <v/>
      </c>
      <c r="C1376" s="3" t="str">
        <f t="shared" si="65"/>
        <v/>
      </c>
      <c r="D1376" s="3" t="str">
        <f t="shared" si="66"/>
        <v/>
      </c>
      <c r="E1376" s="10" t="str">
        <f t="shared" si="67"/>
        <v/>
      </c>
      <c r="F1376" s="10" t="str">
        <f>SUBSTITUTE(Таблица2[[#This Row],[Столбец5]], "до, ", "")</f>
        <v/>
      </c>
      <c r="G1376" s="10" t="str">
        <f>SUBSTITUTE(Таблица2[[#This Row],[Столбец7]], "рік, ", "")</f>
        <v/>
      </c>
      <c r="H1376" s="11" t="str">
        <f>SUBSTITUTE(Таблица2[[#This Row],[Ключові слова]], "за, ", "")</f>
        <v/>
      </c>
      <c r="I1376" s="11" t="str">
        <f>SUBSTITUTE(Таблица2[[#This Row],[Столбец9]], "від, ", "")</f>
        <v/>
      </c>
    </row>
    <row r="1377" spans="1:9" x14ac:dyDescent="0.25">
      <c r="A1377" s="9" t="str">
        <f>SUBSTITUTE(Реестр!E1388, " ", ", ")</f>
        <v/>
      </c>
      <c r="B1377" s="10" t="str">
        <f>SUBSTITUTE(Таблица2[[#This Row],[Столбец1]], "про, ", " ")</f>
        <v/>
      </c>
      <c r="C1377" s="3" t="str">
        <f t="shared" si="65"/>
        <v/>
      </c>
      <c r="D1377" s="3" t="str">
        <f t="shared" si="66"/>
        <v/>
      </c>
      <c r="E1377" s="10" t="str">
        <f t="shared" si="67"/>
        <v/>
      </c>
      <c r="F1377" s="10" t="str">
        <f>SUBSTITUTE(Таблица2[[#This Row],[Столбец5]], "до, ", "")</f>
        <v/>
      </c>
      <c r="G1377" s="10" t="str">
        <f>SUBSTITUTE(Таблица2[[#This Row],[Столбец7]], "рік, ", "")</f>
        <v/>
      </c>
      <c r="H1377" s="11" t="str">
        <f>SUBSTITUTE(Таблица2[[#This Row],[Ключові слова]], "за, ", "")</f>
        <v/>
      </c>
      <c r="I1377" s="11" t="str">
        <f>SUBSTITUTE(Таблица2[[#This Row],[Столбец9]], "від, ", "")</f>
        <v/>
      </c>
    </row>
    <row r="1378" spans="1:9" x14ac:dyDescent="0.25">
      <c r="A1378" s="9" t="str">
        <f>SUBSTITUTE(Реестр!E1389, " ", ", ")</f>
        <v/>
      </c>
      <c r="B1378" s="10" t="str">
        <f>SUBSTITUTE(Таблица2[[#This Row],[Столбец1]], "про, ", " ")</f>
        <v/>
      </c>
      <c r="C1378" s="3" t="str">
        <f t="shared" si="65"/>
        <v/>
      </c>
      <c r="D1378" s="3" t="str">
        <f t="shared" si="66"/>
        <v/>
      </c>
      <c r="E1378" s="10" t="str">
        <f t="shared" si="67"/>
        <v/>
      </c>
      <c r="F1378" s="10" t="str">
        <f>SUBSTITUTE(Таблица2[[#This Row],[Столбец5]], "до, ", "")</f>
        <v/>
      </c>
      <c r="G1378" s="10" t="str">
        <f>SUBSTITUTE(Таблица2[[#This Row],[Столбец7]], "рік, ", "")</f>
        <v/>
      </c>
      <c r="H1378" s="11" t="str">
        <f>SUBSTITUTE(Таблица2[[#This Row],[Ключові слова]], "за, ", "")</f>
        <v/>
      </c>
      <c r="I1378" s="11" t="str">
        <f>SUBSTITUTE(Таблица2[[#This Row],[Столбец9]], "від, ", "")</f>
        <v/>
      </c>
    </row>
    <row r="1379" spans="1:9" x14ac:dyDescent="0.25">
      <c r="A1379" s="9" t="str">
        <f>SUBSTITUTE(Реестр!E1390, " ", ", ")</f>
        <v/>
      </c>
      <c r="B1379" s="10" t="str">
        <f>SUBSTITUTE(Таблица2[[#This Row],[Столбец1]], "про, ", " ")</f>
        <v/>
      </c>
      <c r="C1379" s="3" t="str">
        <f t="shared" si="65"/>
        <v/>
      </c>
      <c r="D1379" s="3" t="str">
        <f t="shared" si="66"/>
        <v/>
      </c>
      <c r="E1379" s="10" t="str">
        <f t="shared" si="67"/>
        <v/>
      </c>
      <c r="F1379" s="10" t="str">
        <f>SUBSTITUTE(Таблица2[[#This Row],[Столбец5]], "до, ", "")</f>
        <v/>
      </c>
      <c r="G1379" s="10" t="str">
        <f>SUBSTITUTE(Таблица2[[#This Row],[Столбец7]], "рік, ", "")</f>
        <v/>
      </c>
      <c r="H1379" s="11" t="str">
        <f>SUBSTITUTE(Таблица2[[#This Row],[Ключові слова]], "за, ", "")</f>
        <v/>
      </c>
      <c r="I1379" s="11" t="str">
        <f>SUBSTITUTE(Таблица2[[#This Row],[Столбец9]], "від, ", "")</f>
        <v/>
      </c>
    </row>
    <row r="1380" spans="1:9" x14ac:dyDescent="0.25">
      <c r="A1380" s="9" t="str">
        <f>SUBSTITUTE(Реестр!E1391, " ", ", ")</f>
        <v/>
      </c>
      <c r="B1380" s="10" t="str">
        <f>SUBSTITUTE(Таблица2[[#This Row],[Столбец1]], "про, ", " ")</f>
        <v/>
      </c>
      <c r="C1380" s="3" t="str">
        <f t="shared" si="65"/>
        <v/>
      </c>
      <c r="D1380" s="3" t="str">
        <f t="shared" si="66"/>
        <v/>
      </c>
      <c r="E1380" s="10" t="str">
        <f t="shared" si="67"/>
        <v/>
      </c>
      <c r="F1380" s="10" t="str">
        <f>SUBSTITUTE(Таблица2[[#This Row],[Столбец5]], "до, ", "")</f>
        <v/>
      </c>
      <c r="G1380" s="10" t="str">
        <f>SUBSTITUTE(Таблица2[[#This Row],[Столбец7]], "рік, ", "")</f>
        <v/>
      </c>
      <c r="H1380" s="11" t="str">
        <f>SUBSTITUTE(Таблица2[[#This Row],[Ключові слова]], "за, ", "")</f>
        <v/>
      </c>
      <c r="I1380" s="11" t="str">
        <f>SUBSTITUTE(Таблица2[[#This Row],[Столбец9]], "від, ", "")</f>
        <v/>
      </c>
    </row>
    <row r="1381" spans="1:9" x14ac:dyDescent="0.25">
      <c r="A1381" s="9" t="str">
        <f>SUBSTITUTE(Реестр!E1392, " ", ", ")</f>
        <v/>
      </c>
      <c r="B1381" s="10" t="str">
        <f>SUBSTITUTE(Таблица2[[#This Row],[Столбец1]], "про, ", " ")</f>
        <v/>
      </c>
      <c r="C1381" s="3" t="str">
        <f t="shared" ref="C1381:C1444" si="68">SUBSTITUTE(B1381, "щодо, ", "")</f>
        <v/>
      </c>
      <c r="D1381" s="3" t="str">
        <f t="shared" ref="D1381:D1444" si="69">SUBSTITUTE(C1381, "по, ", "")</f>
        <v/>
      </c>
      <c r="E1381" s="10" t="str">
        <f t="shared" ref="E1381:E1444" si="70">SUBSTITUTE(D1381, "та, ", "")</f>
        <v/>
      </c>
      <c r="F1381" s="10" t="str">
        <f>SUBSTITUTE(Таблица2[[#This Row],[Столбец5]], "до, ", "")</f>
        <v/>
      </c>
      <c r="G1381" s="10" t="str">
        <f>SUBSTITUTE(Таблица2[[#This Row],[Столбец7]], "рік, ", "")</f>
        <v/>
      </c>
      <c r="H1381" s="11" t="str">
        <f>SUBSTITUTE(Таблица2[[#This Row],[Ключові слова]], "за, ", "")</f>
        <v/>
      </c>
      <c r="I1381" s="11" t="str">
        <f>SUBSTITUTE(Таблица2[[#This Row],[Столбец9]], "від, ", "")</f>
        <v/>
      </c>
    </row>
    <row r="1382" spans="1:9" x14ac:dyDescent="0.25">
      <c r="A1382" s="9" t="str">
        <f>SUBSTITUTE(Реестр!E1393, " ", ", ")</f>
        <v/>
      </c>
      <c r="B1382" s="10" t="str">
        <f>SUBSTITUTE(Таблица2[[#This Row],[Столбец1]], "про, ", " ")</f>
        <v/>
      </c>
      <c r="C1382" s="3" t="str">
        <f t="shared" si="68"/>
        <v/>
      </c>
      <c r="D1382" s="3" t="str">
        <f t="shared" si="69"/>
        <v/>
      </c>
      <c r="E1382" s="10" t="str">
        <f t="shared" si="70"/>
        <v/>
      </c>
      <c r="F1382" s="10" t="str">
        <f>SUBSTITUTE(Таблица2[[#This Row],[Столбец5]], "до, ", "")</f>
        <v/>
      </c>
      <c r="G1382" s="10" t="str">
        <f>SUBSTITUTE(Таблица2[[#This Row],[Столбец7]], "рік, ", "")</f>
        <v/>
      </c>
      <c r="H1382" s="11" t="str">
        <f>SUBSTITUTE(Таблица2[[#This Row],[Ключові слова]], "за, ", "")</f>
        <v/>
      </c>
      <c r="I1382" s="11" t="str">
        <f>SUBSTITUTE(Таблица2[[#This Row],[Столбец9]], "від, ", "")</f>
        <v/>
      </c>
    </row>
    <row r="1383" spans="1:9" x14ac:dyDescent="0.25">
      <c r="A1383" s="9" t="str">
        <f>SUBSTITUTE(Реестр!E1394, " ", ", ")</f>
        <v/>
      </c>
      <c r="B1383" s="10" t="str">
        <f>SUBSTITUTE(Таблица2[[#This Row],[Столбец1]], "про, ", " ")</f>
        <v/>
      </c>
      <c r="C1383" s="3" t="str">
        <f t="shared" si="68"/>
        <v/>
      </c>
      <c r="D1383" s="3" t="str">
        <f t="shared" si="69"/>
        <v/>
      </c>
      <c r="E1383" s="10" t="str">
        <f t="shared" si="70"/>
        <v/>
      </c>
      <c r="F1383" s="10" t="str">
        <f>SUBSTITUTE(Таблица2[[#This Row],[Столбец5]], "до, ", "")</f>
        <v/>
      </c>
      <c r="G1383" s="10" t="str">
        <f>SUBSTITUTE(Таблица2[[#This Row],[Столбец7]], "рік, ", "")</f>
        <v/>
      </c>
      <c r="H1383" s="11" t="str">
        <f>SUBSTITUTE(Таблица2[[#This Row],[Ключові слова]], "за, ", "")</f>
        <v/>
      </c>
      <c r="I1383" s="11" t="str">
        <f>SUBSTITUTE(Таблица2[[#This Row],[Столбец9]], "від, ", "")</f>
        <v/>
      </c>
    </row>
    <row r="1384" spans="1:9" x14ac:dyDescent="0.25">
      <c r="A1384" s="9" t="str">
        <f>SUBSTITUTE(Реестр!E1395, " ", ", ")</f>
        <v/>
      </c>
      <c r="B1384" s="10" t="str">
        <f>SUBSTITUTE(Таблица2[[#This Row],[Столбец1]], "про, ", " ")</f>
        <v/>
      </c>
      <c r="C1384" s="3" t="str">
        <f t="shared" si="68"/>
        <v/>
      </c>
      <c r="D1384" s="3" t="str">
        <f t="shared" si="69"/>
        <v/>
      </c>
      <c r="E1384" s="10" t="str">
        <f t="shared" si="70"/>
        <v/>
      </c>
      <c r="F1384" s="10" t="str">
        <f>SUBSTITUTE(Таблица2[[#This Row],[Столбец5]], "до, ", "")</f>
        <v/>
      </c>
      <c r="G1384" s="10" t="str">
        <f>SUBSTITUTE(Таблица2[[#This Row],[Столбец7]], "рік, ", "")</f>
        <v/>
      </c>
      <c r="H1384" s="11" t="str">
        <f>SUBSTITUTE(Таблица2[[#This Row],[Ключові слова]], "за, ", "")</f>
        <v/>
      </c>
      <c r="I1384" s="11" t="str">
        <f>SUBSTITUTE(Таблица2[[#This Row],[Столбец9]], "від, ", "")</f>
        <v/>
      </c>
    </row>
    <row r="1385" spans="1:9" x14ac:dyDescent="0.25">
      <c r="A1385" s="9" t="str">
        <f>SUBSTITUTE(Реестр!E1396, " ", ", ")</f>
        <v/>
      </c>
      <c r="B1385" s="10" t="str">
        <f>SUBSTITUTE(Таблица2[[#This Row],[Столбец1]], "про, ", " ")</f>
        <v/>
      </c>
      <c r="C1385" s="3" t="str">
        <f t="shared" si="68"/>
        <v/>
      </c>
      <c r="D1385" s="3" t="str">
        <f t="shared" si="69"/>
        <v/>
      </c>
      <c r="E1385" s="10" t="str">
        <f t="shared" si="70"/>
        <v/>
      </c>
      <c r="F1385" s="10" t="str">
        <f>SUBSTITUTE(Таблица2[[#This Row],[Столбец5]], "до, ", "")</f>
        <v/>
      </c>
      <c r="G1385" s="10" t="str">
        <f>SUBSTITUTE(Таблица2[[#This Row],[Столбец7]], "рік, ", "")</f>
        <v/>
      </c>
      <c r="H1385" s="11" t="str">
        <f>SUBSTITUTE(Таблица2[[#This Row],[Ключові слова]], "за, ", "")</f>
        <v/>
      </c>
      <c r="I1385" s="11" t="str">
        <f>SUBSTITUTE(Таблица2[[#This Row],[Столбец9]], "від, ", "")</f>
        <v/>
      </c>
    </row>
    <row r="1386" spans="1:9" x14ac:dyDescent="0.25">
      <c r="A1386" s="9" t="str">
        <f>SUBSTITUTE(Реестр!E1397, " ", ", ")</f>
        <v/>
      </c>
      <c r="B1386" s="10" t="str">
        <f>SUBSTITUTE(Таблица2[[#This Row],[Столбец1]], "про, ", " ")</f>
        <v/>
      </c>
      <c r="C1386" s="3" t="str">
        <f t="shared" si="68"/>
        <v/>
      </c>
      <c r="D1386" s="3" t="str">
        <f t="shared" si="69"/>
        <v/>
      </c>
      <c r="E1386" s="10" t="str">
        <f t="shared" si="70"/>
        <v/>
      </c>
      <c r="F1386" s="10" t="str">
        <f>SUBSTITUTE(Таблица2[[#This Row],[Столбец5]], "до, ", "")</f>
        <v/>
      </c>
      <c r="G1386" s="10" t="str">
        <f>SUBSTITUTE(Таблица2[[#This Row],[Столбец7]], "рік, ", "")</f>
        <v/>
      </c>
      <c r="H1386" s="11" t="str">
        <f>SUBSTITUTE(Таблица2[[#This Row],[Ключові слова]], "за, ", "")</f>
        <v/>
      </c>
      <c r="I1386" s="11" t="str">
        <f>SUBSTITUTE(Таблица2[[#This Row],[Столбец9]], "від, ", "")</f>
        <v/>
      </c>
    </row>
    <row r="1387" spans="1:9" x14ac:dyDescent="0.25">
      <c r="A1387" s="9" t="str">
        <f>SUBSTITUTE(Реестр!E1398, " ", ", ")</f>
        <v/>
      </c>
      <c r="B1387" s="10" t="str">
        <f>SUBSTITUTE(Таблица2[[#This Row],[Столбец1]], "про, ", " ")</f>
        <v/>
      </c>
      <c r="C1387" s="3" t="str">
        <f t="shared" si="68"/>
        <v/>
      </c>
      <c r="D1387" s="3" t="str">
        <f t="shared" si="69"/>
        <v/>
      </c>
      <c r="E1387" s="10" t="str">
        <f t="shared" si="70"/>
        <v/>
      </c>
      <c r="F1387" s="10" t="str">
        <f>SUBSTITUTE(Таблица2[[#This Row],[Столбец5]], "до, ", "")</f>
        <v/>
      </c>
      <c r="G1387" s="10" t="str">
        <f>SUBSTITUTE(Таблица2[[#This Row],[Столбец7]], "рік, ", "")</f>
        <v/>
      </c>
      <c r="H1387" s="11" t="str">
        <f>SUBSTITUTE(Таблица2[[#This Row],[Ключові слова]], "за, ", "")</f>
        <v/>
      </c>
      <c r="I1387" s="11" t="str">
        <f>SUBSTITUTE(Таблица2[[#This Row],[Столбец9]], "від, ", "")</f>
        <v/>
      </c>
    </row>
    <row r="1388" spans="1:9" x14ac:dyDescent="0.25">
      <c r="A1388" s="9" t="str">
        <f>SUBSTITUTE(Реестр!E1399, " ", ", ")</f>
        <v/>
      </c>
      <c r="B1388" s="10" t="str">
        <f>SUBSTITUTE(Таблица2[[#This Row],[Столбец1]], "про, ", " ")</f>
        <v/>
      </c>
      <c r="C1388" s="3" t="str">
        <f t="shared" si="68"/>
        <v/>
      </c>
      <c r="D1388" s="3" t="str">
        <f t="shared" si="69"/>
        <v/>
      </c>
      <c r="E1388" s="10" t="str">
        <f t="shared" si="70"/>
        <v/>
      </c>
      <c r="F1388" s="10" t="str">
        <f>SUBSTITUTE(Таблица2[[#This Row],[Столбец5]], "до, ", "")</f>
        <v/>
      </c>
      <c r="G1388" s="10" t="str">
        <f>SUBSTITUTE(Таблица2[[#This Row],[Столбец7]], "рік, ", "")</f>
        <v/>
      </c>
      <c r="H1388" s="11" t="str">
        <f>SUBSTITUTE(Таблица2[[#This Row],[Ключові слова]], "за, ", "")</f>
        <v/>
      </c>
      <c r="I1388" s="11" t="str">
        <f>SUBSTITUTE(Таблица2[[#This Row],[Столбец9]], "від, ", "")</f>
        <v/>
      </c>
    </row>
    <row r="1389" spans="1:9" x14ac:dyDescent="0.25">
      <c r="A1389" s="9" t="str">
        <f>SUBSTITUTE(Реестр!E1400, " ", ", ")</f>
        <v/>
      </c>
      <c r="B1389" s="10" t="str">
        <f>SUBSTITUTE(Таблица2[[#This Row],[Столбец1]], "про, ", " ")</f>
        <v/>
      </c>
      <c r="C1389" s="3" t="str">
        <f t="shared" si="68"/>
        <v/>
      </c>
      <c r="D1389" s="3" t="str">
        <f t="shared" si="69"/>
        <v/>
      </c>
      <c r="E1389" s="10" t="str">
        <f t="shared" si="70"/>
        <v/>
      </c>
      <c r="F1389" s="10" t="str">
        <f>SUBSTITUTE(Таблица2[[#This Row],[Столбец5]], "до, ", "")</f>
        <v/>
      </c>
      <c r="G1389" s="10" t="str">
        <f>SUBSTITUTE(Таблица2[[#This Row],[Столбец7]], "рік, ", "")</f>
        <v/>
      </c>
      <c r="H1389" s="11" t="str">
        <f>SUBSTITUTE(Таблица2[[#This Row],[Ключові слова]], "за, ", "")</f>
        <v/>
      </c>
      <c r="I1389" s="11" t="str">
        <f>SUBSTITUTE(Таблица2[[#This Row],[Столбец9]], "від, ", "")</f>
        <v/>
      </c>
    </row>
    <row r="1390" spans="1:9" x14ac:dyDescent="0.25">
      <c r="A1390" s="9" t="str">
        <f>SUBSTITUTE(Реестр!E1401, " ", ", ")</f>
        <v/>
      </c>
      <c r="B1390" s="10" t="str">
        <f>SUBSTITUTE(Таблица2[[#This Row],[Столбец1]], "про, ", " ")</f>
        <v/>
      </c>
      <c r="C1390" s="3" t="str">
        <f t="shared" si="68"/>
        <v/>
      </c>
      <c r="D1390" s="3" t="str">
        <f t="shared" si="69"/>
        <v/>
      </c>
      <c r="E1390" s="10" t="str">
        <f t="shared" si="70"/>
        <v/>
      </c>
      <c r="F1390" s="10" t="str">
        <f>SUBSTITUTE(Таблица2[[#This Row],[Столбец5]], "до, ", "")</f>
        <v/>
      </c>
      <c r="G1390" s="10" t="str">
        <f>SUBSTITUTE(Таблица2[[#This Row],[Столбец7]], "рік, ", "")</f>
        <v/>
      </c>
      <c r="H1390" s="11" t="str">
        <f>SUBSTITUTE(Таблица2[[#This Row],[Ключові слова]], "за, ", "")</f>
        <v/>
      </c>
      <c r="I1390" s="11" t="str">
        <f>SUBSTITUTE(Таблица2[[#This Row],[Столбец9]], "від, ", "")</f>
        <v/>
      </c>
    </row>
    <row r="1391" spans="1:9" x14ac:dyDescent="0.25">
      <c r="A1391" s="9" t="str">
        <f>SUBSTITUTE(Реестр!E1402, " ", ", ")</f>
        <v/>
      </c>
      <c r="B1391" s="10" t="str">
        <f>SUBSTITUTE(Таблица2[[#This Row],[Столбец1]], "про, ", " ")</f>
        <v/>
      </c>
      <c r="C1391" s="3" t="str">
        <f t="shared" si="68"/>
        <v/>
      </c>
      <c r="D1391" s="3" t="str">
        <f t="shared" si="69"/>
        <v/>
      </c>
      <c r="E1391" s="10" t="str">
        <f t="shared" si="70"/>
        <v/>
      </c>
      <c r="F1391" s="10" t="str">
        <f>SUBSTITUTE(Таблица2[[#This Row],[Столбец5]], "до, ", "")</f>
        <v/>
      </c>
      <c r="G1391" s="10" t="str">
        <f>SUBSTITUTE(Таблица2[[#This Row],[Столбец7]], "рік, ", "")</f>
        <v/>
      </c>
      <c r="H1391" s="11" t="str">
        <f>SUBSTITUTE(Таблица2[[#This Row],[Ключові слова]], "за, ", "")</f>
        <v/>
      </c>
      <c r="I1391" s="11" t="str">
        <f>SUBSTITUTE(Таблица2[[#This Row],[Столбец9]], "від, ", "")</f>
        <v/>
      </c>
    </row>
    <row r="1392" spans="1:9" x14ac:dyDescent="0.25">
      <c r="A1392" s="9" t="str">
        <f>SUBSTITUTE(Реестр!E1403, " ", ", ")</f>
        <v/>
      </c>
      <c r="B1392" s="10" t="str">
        <f>SUBSTITUTE(Таблица2[[#This Row],[Столбец1]], "про, ", " ")</f>
        <v/>
      </c>
      <c r="C1392" s="3" t="str">
        <f t="shared" si="68"/>
        <v/>
      </c>
      <c r="D1392" s="3" t="str">
        <f t="shared" si="69"/>
        <v/>
      </c>
      <c r="E1392" s="10" t="str">
        <f t="shared" si="70"/>
        <v/>
      </c>
      <c r="F1392" s="10" t="str">
        <f>SUBSTITUTE(Таблица2[[#This Row],[Столбец5]], "до, ", "")</f>
        <v/>
      </c>
      <c r="G1392" s="10" t="str">
        <f>SUBSTITUTE(Таблица2[[#This Row],[Столбец7]], "рік, ", "")</f>
        <v/>
      </c>
      <c r="H1392" s="11" t="str">
        <f>SUBSTITUTE(Таблица2[[#This Row],[Ключові слова]], "за, ", "")</f>
        <v/>
      </c>
      <c r="I1392" s="11" t="str">
        <f>SUBSTITUTE(Таблица2[[#This Row],[Столбец9]], "від, ", "")</f>
        <v/>
      </c>
    </row>
    <row r="1393" spans="1:9" x14ac:dyDescent="0.25">
      <c r="A1393" s="9" t="str">
        <f>SUBSTITUTE(Реестр!E1404, " ", ", ")</f>
        <v/>
      </c>
      <c r="B1393" s="10" t="str">
        <f>SUBSTITUTE(Таблица2[[#This Row],[Столбец1]], "про, ", " ")</f>
        <v/>
      </c>
      <c r="C1393" s="3" t="str">
        <f t="shared" si="68"/>
        <v/>
      </c>
      <c r="D1393" s="3" t="str">
        <f t="shared" si="69"/>
        <v/>
      </c>
      <c r="E1393" s="10" t="str">
        <f t="shared" si="70"/>
        <v/>
      </c>
      <c r="F1393" s="10" t="str">
        <f>SUBSTITUTE(Таблица2[[#This Row],[Столбец5]], "до, ", "")</f>
        <v/>
      </c>
      <c r="G1393" s="10" t="str">
        <f>SUBSTITUTE(Таблица2[[#This Row],[Столбец7]], "рік, ", "")</f>
        <v/>
      </c>
      <c r="H1393" s="11" t="str">
        <f>SUBSTITUTE(Таблица2[[#This Row],[Ключові слова]], "за, ", "")</f>
        <v/>
      </c>
      <c r="I1393" s="11" t="str">
        <f>SUBSTITUTE(Таблица2[[#This Row],[Столбец9]], "від, ", "")</f>
        <v/>
      </c>
    </row>
    <row r="1394" spans="1:9" x14ac:dyDescent="0.25">
      <c r="A1394" s="9" t="str">
        <f>SUBSTITUTE(Реестр!E1405, " ", ", ")</f>
        <v/>
      </c>
      <c r="B1394" s="10" t="str">
        <f>SUBSTITUTE(Таблица2[[#This Row],[Столбец1]], "про, ", " ")</f>
        <v/>
      </c>
      <c r="C1394" s="3" t="str">
        <f t="shared" si="68"/>
        <v/>
      </c>
      <c r="D1394" s="3" t="str">
        <f t="shared" si="69"/>
        <v/>
      </c>
      <c r="E1394" s="10" t="str">
        <f t="shared" si="70"/>
        <v/>
      </c>
      <c r="F1394" s="10" t="str">
        <f>SUBSTITUTE(Таблица2[[#This Row],[Столбец5]], "до, ", "")</f>
        <v/>
      </c>
      <c r="G1394" s="10" t="str">
        <f>SUBSTITUTE(Таблица2[[#This Row],[Столбец7]], "рік, ", "")</f>
        <v/>
      </c>
      <c r="H1394" s="11" t="str">
        <f>SUBSTITUTE(Таблица2[[#This Row],[Ключові слова]], "за, ", "")</f>
        <v/>
      </c>
      <c r="I1394" s="11" t="str">
        <f>SUBSTITUTE(Таблица2[[#This Row],[Столбец9]], "від, ", "")</f>
        <v/>
      </c>
    </row>
    <row r="1395" spans="1:9" x14ac:dyDescent="0.25">
      <c r="A1395" s="9" t="str">
        <f>SUBSTITUTE(Реестр!E1406, " ", ", ")</f>
        <v/>
      </c>
      <c r="B1395" s="10" t="str">
        <f>SUBSTITUTE(Таблица2[[#This Row],[Столбец1]], "про, ", " ")</f>
        <v/>
      </c>
      <c r="C1395" s="3" t="str">
        <f t="shared" si="68"/>
        <v/>
      </c>
      <c r="D1395" s="3" t="str">
        <f t="shared" si="69"/>
        <v/>
      </c>
      <c r="E1395" s="10" t="str">
        <f t="shared" si="70"/>
        <v/>
      </c>
      <c r="F1395" s="10" t="str">
        <f>SUBSTITUTE(Таблица2[[#This Row],[Столбец5]], "до, ", "")</f>
        <v/>
      </c>
      <c r="G1395" s="10" t="str">
        <f>SUBSTITUTE(Таблица2[[#This Row],[Столбец7]], "рік, ", "")</f>
        <v/>
      </c>
      <c r="H1395" s="11" t="str">
        <f>SUBSTITUTE(Таблица2[[#This Row],[Ключові слова]], "за, ", "")</f>
        <v/>
      </c>
      <c r="I1395" s="11" t="str">
        <f>SUBSTITUTE(Таблица2[[#This Row],[Столбец9]], "від, ", "")</f>
        <v/>
      </c>
    </row>
    <row r="1396" spans="1:9" x14ac:dyDescent="0.25">
      <c r="A1396" s="9" t="str">
        <f>SUBSTITUTE(Реестр!E1407, " ", ", ")</f>
        <v/>
      </c>
      <c r="B1396" s="10" t="str">
        <f>SUBSTITUTE(Таблица2[[#This Row],[Столбец1]], "про, ", " ")</f>
        <v/>
      </c>
      <c r="C1396" s="3" t="str">
        <f t="shared" si="68"/>
        <v/>
      </c>
      <c r="D1396" s="3" t="str">
        <f t="shared" si="69"/>
        <v/>
      </c>
      <c r="E1396" s="10" t="str">
        <f t="shared" si="70"/>
        <v/>
      </c>
      <c r="F1396" s="10" t="str">
        <f>SUBSTITUTE(Таблица2[[#This Row],[Столбец5]], "до, ", "")</f>
        <v/>
      </c>
      <c r="G1396" s="10" t="str">
        <f>SUBSTITUTE(Таблица2[[#This Row],[Столбец7]], "рік, ", "")</f>
        <v/>
      </c>
      <c r="H1396" s="11" t="str">
        <f>SUBSTITUTE(Таблица2[[#This Row],[Ключові слова]], "за, ", "")</f>
        <v/>
      </c>
      <c r="I1396" s="11" t="str">
        <f>SUBSTITUTE(Таблица2[[#This Row],[Столбец9]], "від, ", "")</f>
        <v/>
      </c>
    </row>
    <row r="1397" spans="1:9" x14ac:dyDescent="0.25">
      <c r="A1397" s="9" t="str">
        <f>SUBSTITUTE(Реестр!E1408, " ", ", ")</f>
        <v/>
      </c>
      <c r="B1397" s="10" t="str">
        <f>SUBSTITUTE(Таблица2[[#This Row],[Столбец1]], "про, ", " ")</f>
        <v/>
      </c>
      <c r="C1397" s="3" t="str">
        <f t="shared" si="68"/>
        <v/>
      </c>
      <c r="D1397" s="3" t="str">
        <f t="shared" si="69"/>
        <v/>
      </c>
      <c r="E1397" s="10" t="str">
        <f t="shared" si="70"/>
        <v/>
      </c>
      <c r="F1397" s="10" t="str">
        <f>SUBSTITUTE(Таблица2[[#This Row],[Столбец5]], "до, ", "")</f>
        <v/>
      </c>
      <c r="G1397" s="10" t="str">
        <f>SUBSTITUTE(Таблица2[[#This Row],[Столбец7]], "рік, ", "")</f>
        <v/>
      </c>
      <c r="H1397" s="11" t="str">
        <f>SUBSTITUTE(Таблица2[[#This Row],[Ключові слова]], "за, ", "")</f>
        <v/>
      </c>
      <c r="I1397" s="11" t="str">
        <f>SUBSTITUTE(Таблица2[[#This Row],[Столбец9]], "від, ", "")</f>
        <v/>
      </c>
    </row>
    <row r="1398" spans="1:9" x14ac:dyDescent="0.25">
      <c r="A1398" s="9" t="str">
        <f>SUBSTITUTE(Реестр!E1409, " ", ", ")</f>
        <v/>
      </c>
      <c r="B1398" s="10" t="str">
        <f>SUBSTITUTE(Таблица2[[#This Row],[Столбец1]], "про, ", " ")</f>
        <v/>
      </c>
      <c r="C1398" s="3" t="str">
        <f t="shared" si="68"/>
        <v/>
      </c>
      <c r="D1398" s="3" t="str">
        <f t="shared" si="69"/>
        <v/>
      </c>
      <c r="E1398" s="10" t="str">
        <f t="shared" si="70"/>
        <v/>
      </c>
      <c r="F1398" s="10" t="str">
        <f>SUBSTITUTE(Таблица2[[#This Row],[Столбец5]], "до, ", "")</f>
        <v/>
      </c>
      <c r="G1398" s="10" t="str">
        <f>SUBSTITUTE(Таблица2[[#This Row],[Столбец7]], "рік, ", "")</f>
        <v/>
      </c>
      <c r="H1398" s="11" t="str">
        <f>SUBSTITUTE(Таблица2[[#This Row],[Ключові слова]], "за, ", "")</f>
        <v/>
      </c>
      <c r="I1398" s="11" t="str">
        <f>SUBSTITUTE(Таблица2[[#This Row],[Столбец9]], "від, ", "")</f>
        <v/>
      </c>
    </row>
    <row r="1399" spans="1:9" x14ac:dyDescent="0.25">
      <c r="A1399" s="9" t="str">
        <f>SUBSTITUTE(Реестр!E1410, " ", ", ")</f>
        <v/>
      </c>
      <c r="B1399" s="10" t="str">
        <f>SUBSTITUTE(Таблица2[[#This Row],[Столбец1]], "про, ", " ")</f>
        <v/>
      </c>
      <c r="C1399" s="3" t="str">
        <f t="shared" si="68"/>
        <v/>
      </c>
      <c r="D1399" s="3" t="str">
        <f t="shared" si="69"/>
        <v/>
      </c>
      <c r="E1399" s="10" t="str">
        <f t="shared" si="70"/>
        <v/>
      </c>
      <c r="F1399" s="10" t="str">
        <f>SUBSTITUTE(Таблица2[[#This Row],[Столбец5]], "до, ", "")</f>
        <v/>
      </c>
      <c r="G1399" s="10" t="str">
        <f>SUBSTITUTE(Таблица2[[#This Row],[Столбец7]], "рік, ", "")</f>
        <v/>
      </c>
      <c r="H1399" s="11" t="str">
        <f>SUBSTITUTE(Таблица2[[#This Row],[Ключові слова]], "за, ", "")</f>
        <v/>
      </c>
      <c r="I1399" s="11" t="str">
        <f>SUBSTITUTE(Таблица2[[#This Row],[Столбец9]], "від, ", "")</f>
        <v/>
      </c>
    </row>
    <row r="1400" spans="1:9" x14ac:dyDescent="0.25">
      <c r="A1400" s="9" t="str">
        <f>SUBSTITUTE(Реестр!E1411, " ", ", ")</f>
        <v/>
      </c>
      <c r="B1400" s="10" t="str">
        <f>SUBSTITUTE(Таблица2[[#This Row],[Столбец1]], "про, ", " ")</f>
        <v/>
      </c>
      <c r="C1400" s="3" t="str">
        <f t="shared" si="68"/>
        <v/>
      </c>
      <c r="D1400" s="3" t="str">
        <f t="shared" si="69"/>
        <v/>
      </c>
      <c r="E1400" s="10" t="str">
        <f t="shared" si="70"/>
        <v/>
      </c>
      <c r="F1400" s="10" t="str">
        <f>SUBSTITUTE(Таблица2[[#This Row],[Столбец5]], "до, ", "")</f>
        <v/>
      </c>
      <c r="G1400" s="10" t="str">
        <f>SUBSTITUTE(Таблица2[[#This Row],[Столбец7]], "рік, ", "")</f>
        <v/>
      </c>
      <c r="H1400" s="11" t="str">
        <f>SUBSTITUTE(Таблица2[[#This Row],[Ключові слова]], "за, ", "")</f>
        <v/>
      </c>
      <c r="I1400" s="11" t="str">
        <f>SUBSTITUTE(Таблица2[[#This Row],[Столбец9]], "від, ", "")</f>
        <v/>
      </c>
    </row>
    <row r="1401" spans="1:9" x14ac:dyDescent="0.25">
      <c r="A1401" s="9" t="str">
        <f>SUBSTITUTE(Реестр!E1412, " ", ", ")</f>
        <v/>
      </c>
      <c r="B1401" s="10" t="str">
        <f>SUBSTITUTE(Таблица2[[#This Row],[Столбец1]], "про, ", " ")</f>
        <v/>
      </c>
      <c r="C1401" s="3" t="str">
        <f t="shared" si="68"/>
        <v/>
      </c>
      <c r="D1401" s="3" t="str">
        <f t="shared" si="69"/>
        <v/>
      </c>
      <c r="E1401" s="10" t="str">
        <f t="shared" si="70"/>
        <v/>
      </c>
      <c r="F1401" s="10" t="str">
        <f>SUBSTITUTE(Таблица2[[#This Row],[Столбец5]], "до, ", "")</f>
        <v/>
      </c>
      <c r="G1401" s="10" t="str">
        <f>SUBSTITUTE(Таблица2[[#This Row],[Столбец7]], "рік, ", "")</f>
        <v/>
      </c>
      <c r="H1401" s="11" t="str">
        <f>SUBSTITUTE(Таблица2[[#This Row],[Ключові слова]], "за, ", "")</f>
        <v/>
      </c>
      <c r="I1401" s="11" t="str">
        <f>SUBSTITUTE(Таблица2[[#This Row],[Столбец9]], "від, ", "")</f>
        <v/>
      </c>
    </row>
    <row r="1402" spans="1:9" x14ac:dyDescent="0.25">
      <c r="A1402" s="9" t="str">
        <f>SUBSTITUTE(Реестр!E1413, " ", ", ")</f>
        <v/>
      </c>
      <c r="B1402" s="10" t="str">
        <f>SUBSTITUTE(Таблица2[[#This Row],[Столбец1]], "про, ", " ")</f>
        <v/>
      </c>
      <c r="C1402" s="3" t="str">
        <f t="shared" si="68"/>
        <v/>
      </c>
      <c r="D1402" s="3" t="str">
        <f t="shared" si="69"/>
        <v/>
      </c>
      <c r="E1402" s="10" t="str">
        <f t="shared" si="70"/>
        <v/>
      </c>
      <c r="F1402" s="10" t="str">
        <f>SUBSTITUTE(Таблица2[[#This Row],[Столбец5]], "до, ", "")</f>
        <v/>
      </c>
      <c r="G1402" s="10" t="str">
        <f>SUBSTITUTE(Таблица2[[#This Row],[Столбец7]], "рік, ", "")</f>
        <v/>
      </c>
      <c r="H1402" s="11" t="str">
        <f>SUBSTITUTE(Таблица2[[#This Row],[Ключові слова]], "за, ", "")</f>
        <v/>
      </c>
      <c r="I1402" s="11" t="str">
        <f>SUBSTITUTE(Таблица2[[#This Row],[Столбец9]], "від, ", "")</f>
        <v/>
      </c>
    </row>
    <row r="1403" spans="1:9" x14ac:dyDescent="0.25">
      <c r="A1403" s="9" t="str">
        <f>SUBSTITUTE(Реестр!E1414, " ", ", ")</f>
        <v/>
      </c>
      <c r="B1403" s="10" t="str">
        <f>SUBSTITUTE(Таблица2[[#This Row],[Столбец1]], "про, ", " ")</f>
        <v/>
      </c>
      <c r="C1403" s="3" t="str">
        <f t="shared" si="68"/>
        <v/>
      </c>
      <c r="D1403" s="3" t="str">
        <f t="shared" si="69"/>
        <v/>
      </c>
      <c r="E1403" s="10" t="str">
        <f t="shared" si="70"/>
        <v/>
      </c>
      <c r="F1403" s="10" t="str">
        <f>SUBSTITUTE(Таблица2[[#This Row],[Столбец5]], "до, ", "")</f>
        <v/>
      </c>
      <c r="G1403" s="10" t="str">
        <f>SUBSTITUTE(Таблица2[[#This Row],[Столбец7]], "рік, ", "")</f>
        <v/>
      </c>
      <c r="H1403" s="11" t="str">
        <f>SUBSTITUTE(Таблица2[[#This Row],[Ключові слова]], "за, ", "")</f>
        <v/>
      </c>
      <c r="I1403" s="11" t="str">
        <f>SUBSTITUTE(Таблица2[[#This Row],[Столбец9]], "від, ", "")</f>
        <v/>
      </c>
    </row>
    <row r="1404" spans="1:9" x14ac:dyDescent="0.25">
      <c r="A1404" s="9" t="str">
        <f>SUBSTITUTE(Реестр!E1415, " ", ", ")</f>
        <v/>
      </c>
      <c r="B1404" s="10" t="str">
        <f>SUBSTITUTE(Таблица2[[#This Row],[Столбец1]], "про, ", " ")</f>
        <v/>
      </c>
      <c r="C1404" s="3" t="str">
        <f t="shared" si="68"/>
        <v/>
      </c>
      <c r="D1404" s="3" t="str">
        <f t="shared" si="69"/>
        <v/>
      </c>
      <c r="E1404" s="10" t="str">
        <f t="shared" si="70"/>
        <v/>
      </c>
      <c r="F1404" s="10" t="str">
        <f>SUBSTITUTE(Таблица2[[#This Row],[Столбец5]], "до, ", "")</f>
        <v/>
      </c>
      <c r="G1404" s="10" t="str">
        <f>SUBSTITUTE(Таблица2[[#This Row],[Столбец7]], "рік, ", "")</f>
        <v/>
      </c>
      <c r="H1404" s="11" t="str">
        <f>SUBSTITUTE(Таблица2[[#This Row],[Ключові слова]], "за, ", "")</f>
        <v/>
      </c>
      <c r="I1404" s="11" t="str">
        <f>SUBSTITUTE(Таблица2[[#This Row],[Столбец9]], "від, ", "")</f>
        <v/>
      </c>
    </row>
    <row r="1405" spans="1:9" x14ac:dyDescent="0.25">
      <c r="A1405" s="9" t="str">
        <f>SUBSTITUTE(Реестр!E1416, " ", ", ")</f>
        <v/>
      </c>
      <c r="B1405" s="10" t="str">
        <f>SUBSTITUTE(Таблица2[[#This Row],[Столбец1]], "про, ", " ")</f>
        <v/>
      </c>
      <c r="C1405" s="3" t="str">
        <f t="shared" si="68"/>
        <v/>
      </c>
      <c r="D1405" s="3" t="str">
        <f t="shared" si="69"/>
        <v/>
      </c>
      <c r="E1405" s="10" t="str">
        <f t="shared" si="70"/>
        <v/>
      </c>
      <c r="F1405" s="10" t="str">
        <f>SUBSTITUTE(Таблица2[[#This Row],[Столбец5]], "до, ", "")</f>
        <v/>
      </c>
      <c r="G1405" s="10" t="str">
        <f>SUBSTITUTE(Таблица2[[#This Row],[Столбец7]], "рік, ", "")</f>
        <v/>
      </c>
      <c r="H1405" s="11" t="str">
        <f>SUBSTITUTE(Таблица2[[#This Row],[Ключові слова]], "за, ", "")</f>
        <v/>
      </c>
      <c r="I1405" s="11" t="str">
        <f>SUBSTITUTE(Таблица2[[#This Row],[Столбец9]], "від, ", "")</f>
        <v/>
      </c>
    </row>
    <row r="1406" spans="1:9" x14ac:dyDescent="0.25">
      <c r="A1406" s="9" t="str">
        <f>SUBSTITUTE(Реестр!E1417, " ", ", ")</f>
        <v/>
      </c>
      <c r="B1406" s="10" t="str">
        <f>SUBSTITUTE(Таблица2[[#This Row],[Столбец1]], "про, ", " ")</f>
        <v/>
      </c>
      <c r="C1406" s="3" t="str">
        <f t="shared" si="68"/>
        <v/>
      </c>
      <c r="D1406" s="3" t="str">
        <f t="shared" si="69"/>
        <v/>
      </c>
      <c r="E1406" s="10" t="str">
        <f t="shared" si="70"/>
        <v/>
      </c>
      <c r="F1406" s="10" t="str">
        <f>SUBSTITUTE(Таблица2[[#This Row],[Столбец5]], "до, ", "")</f>
        <v/>
      </c>
      <c r="G1406" s="10" t="str">
        <f>SUBSTITUTE(Таблица2[[#This Row],[Столбец7]], "рік, ", "")</f>
        <v/>
      </c>
      <c r="H1406" s="11" t="str">
        <f>SUBSTITUTE(Таблица2[[#This Row],[Ключові слова]], "за, ", "")</f>
        <v/>
      </c>
      <c r="I1406" s="11" t="str">
        <f>SUBSTITUTE(Таблица2[[#This Row],[Столбец9]], "від, ", "")</f>
        <v/>
      </c>
    </row>
    <row r="1407" spans="1:9" x14ac:dyDescent="0.25">
      <c r="A1407" s="9" t="str">
        <f>SUBSTITUTE(Реестр!E1418, " ", ", ")</f>
        <v/>
      </c>
      <c r="B1407" s="10" t="str">
        <f>SUBSTITUTE(Таблица2[[#This Row],[Столбец1]], "про, ", " ")</f>
        <v/>
      </c>
      <c r="C1407" s="3" t="str">
        <f t="shared" si="68"/>
        <v/>
      </c>
      <c r="D1407" s="3" t="str">
        <f t="shared" si="69"/>
        <v/>
      </c>
      <c r="E1407" s="10" t="str">
        <f t="shared" si="70"/>
        <v/>
      </c>
      <c r="F1407" s="10" t="str">
        <f>SUBSTITUTE(Таблица2[[#This Row],[Столбец5]], "до, ", "")</f>
        <v/>
      </c>
      <c r="G1407" s="10" t="str">
        <f>SUBSTITUTE(Таблица2[[#This Row],[Столбец7]], "рік, ", "")</f>
        <v/>
      </c>
      <c r="H1407" s="11" t="str">
        <f>SUBSTITUTE(Таблица2[[#This Row],[Ключові слова]], "за, ", "")</f>
        <v/>
      </c>
      <c r="I1407" s="11" t="str">
        <f>SUBSTITUTE(Таблица2[[#This Row],[Столбец9]], "від, ", "")</f>
        <v/>
      </c>
    </row>
    <row r="1408" spans="1:9" x14ac:dyDescent="0.25">
      <c r="A1408" s="9" t="str">
        <f>SUBSTITUTE(Реестр!E1419, " ", ", ")</f>
        <v/>
      </c>
      <c r="B1408" s="10" t="str">
        <f>SUBSTITUTE(Таблица2[[#This Row],[Столбец1]], "про, ", " ")</f>
        <v/>
      </c>
      <c r="C1408" s="3" t="str">
        <f t="shared" si="68"/>
        <v/>
      </c>
      <c r="D1408" s="3" t="str">
        <f t="shared" si="69"/>
        <v/>
      </c>
      <c r="E1408" s="10" t="str">
        <f t="shared" si="70"/>
        <v/>
      </c>
      <c r="F1408" s="10" t="str">
        <f>SUBSTITUTE(Таблица2[[#This Row],[Столбец5]], "до, ", "")</f>
        <v/>
      </c>
      <c r="G1408" s="10" t="str">
        <f>SUBSTITUTE(Таблица2[[#This Row],[Столбец7]], "рік, ", "")</f>
        <v/>
      </c>
      <c r="H1408" s="11" t="str">
        <f>SUBSTITUTE(Таблица2[[#This Row],[Ключові слова]], "за, ", "")</f>
        <v/>
      </c>
      <c r="I1408" s="11" t="str">
        <f>SUBSTITUTE(Таблица2[[#This Row],[Столбец9]], "від, ", "")</f>
        <v/>
      </c>
    </row>
    <row r="1409" spans="1:9" x14ac:dyDescent="0.25">
      <c r="A1409" s="9" t="str">
        <f>SUBSTITUTE(Реестр!E1420, " ", ", ")</f>
        <v/>
      </c>
      <c r="B1409" s="10" t="str">
        <f>SUBSTITUTE(Таблица2[[#This Row],[Столбец1]], "про, ", " ")</f>
        <v/>
      </c>
      <c r="C1409" s="3" t="str">
        <f t="shared" si="68"/>
        <v/>
      </c>
      <c r="D1409" s="3" t="str">
        <f t="shared" si="69"/>
        <v/>
      </c>
      <c r="E1409" s="10" t="str">
        <f t="shared" si="70"/>
        <v/>
      </c>
      <c r="F1409" s="10" t="str">
        <f>SUBSTITUTE(Таблица2[[#This Row],[Столбец5]], "до, ", "")</f>
        <v/>
      </c>
      <c r="G1409" s="10" t="str">
        <f>SUBSTITUTE(Таблица2[[#This Row],[Столбец7]], "рік, ", "")</f>
        <v/>
      </c>
      <c r="H1409" s="11" t="str">
        <f>SUBSTITUTE(Таблица2[[#This Row],[Ключові слова]], "за, ", "")</f>
        <v/>
      </c>
      <c r="I1409" s="11" t="str">
        <f>SUBSTITUTE(Таблица2[[#This Row],[Столбец9]], "від, ", "")</f>
        <v/>
      </c>
    </row>
    <row r="1410" spans="1:9" x14ac:dyDescent="0.25">
      <c r="A1410" s="9" t="str">
        <f>SUBSTITUTE(Реестр!E1421, " ", ", ")</f>
        <v/>
      </c>
      <c r="B1410" s="10" t="str">
        <f>SUBSTITUTE(Таблица2[[#This Row],[Столбец1]], "про, ", " ")</f>
        <v/>
      </c>
      <c r="C1410" s="3" t="str">
        <f t="shared" si="68"/>
        <v/>
      </c>
      <c r="D1410" s="3" t="str">
        <f t="shared" si="69"/>
        <v/>
      </c>
      <c r="E1410" s="10" t="str">
        <f t="shared" si="70"/>
        <v/>
      </c>
      <c r="F1410" s="10" t="str">
        <f>SUBSTITUTE(Таблица2[[#This Row],[Столбец5]], "до, ", "")</f>
        <v/>
      </c>
      <c r="G1410" s="10" t="str">
        <f>SUBSTITUTE(Таблица2[[#This Row],[Столбец7]], "рік, ", "")</f>
        <v/>
      </c>
      <c r="H1410" s="11" t="str">
        <f>SUBSTITUTE(Таблица2[[#This Row],[Ключові слова]], "за, ", "")</f>
        <v/>
      </c>
      <c r="I1410" s="11" t="str">
        <f>SUBSTITUTE(Таблица2[[#This Row],[Столбец9]], "від, ", "")</f>
        <v/>
      </c>
    </row>
    <row r="1411" spans="1:9" x14ac:dyDescent="0.25">
      <c r="A1411" s="9" t="str">
        <f>SUBSTITUTE(Реестр!E1422, " ", ", ")</f>
        <v/>
      </c>
      <c r="B1411" s="10" t="str">
        <f>SUBSTITUTE(Таблица2[[#This Row],[Столбец1]], "про, ", " ")</f>
        <v/>
      </c>
      <c r="C1411" s="3" t="str">
        <f t="shared" si="68"/>
        <v/>
      </c>
      <c r="D1411" s="3" t="str">
        <f t="shared" si="69"/>
        <v/>
      </c>
      <c r="E1411" s="10" t="str">
        <f t="shared" si="70"/>
        <v/>
      </c>
      <c r="F1411" s="10" t="str">
        <f>SUBSTITUTE(Таблица2[[#This Row],[Столбец5]], "до, ", "")</f>
        <v/>
      </c>
      <c r="G1411" s="10" t="str">
        <f>SUBSTITUTE(Таблица2[[#This Row],[Столбец7]], "рік, ", "")</f>
        <v/>
      </c>
      <c r="H1411" s="11" t="str">
        <f>SUBSTITUTE(Таблица2[[#This Row],[Ключові слова]], "за, ", "")</f>
        <v/>
      </c>
      <c r="I1411" s="11" t="str">
        <f>SUBSTITUTE(Таблица2[[#This Row],[Столбец9]], "від, ", "")</f>
        <v/>
      </c>
    </row>
    <row r="1412" spans="1:9" x14ac:dyDescent="0.25">
      <c r="A1412" s="9" t="str">
        <f>SUBSTITUTE(Реестр!E1423, " ", ", ")</f>
        <v/>
      </c>
      <c r="B1412" s="10" t="str">
        <f>SUBSTITUTE(Таблица2[[#This Row],[Столбец1]], "про, ", " ")</f>
        <v/>
      </c>
      <c r="C1412" s="3" t="str">
        <f t="shared" si="68"/>
        <v/>
      </c>
      <c r="D1412" s="3" t="str">
        <f t="shared" si="69"/>
        <v/>
      </c>
      <c r="E1412" s="10" t="str">
        <f t="shared" si="70"/>
        <v/>
      </c>
      <c r="F1412" s="10" t="str">
        <f>SUBSTITUTE(Таблица2[[#This Row],[Столбец5]], "до, ", "")</f>
        <v/>
      </c>
      <c r="G1412" s="10" t="str">
        <f>SUBSTITUTE(Таблица2[[#This Row],[Столбец7]], "рік, ", "")</f>
        <v/>
      </c>
      <c r="H1412" s="11" t="str">
        <f>SUBSTITUTE(Таблица2[[#This Row],[Ключові слова]], "за, ", "")</f>
        <v/>
      </c>
      <c r="I1412" s="11" t="str">
        <f>SUBSTITUTE(Таблица2[[#This Row],[Столбец9]], "від, ", "")</f>
        <v/>
      </c>
    </row>
    <row r="1413" spans="1:9" x14ac:dyDescent="0.25">
      <c r="A1413" s="9" t="str">
        <f>SUBSTITUTE(Реестр!E1424, " ", ", ")</f>
        <v/>
      </c>
      <c r="B1413" s="10" t="str">
        <f>SUBSTITUTE(Таблица2[[#This Row],[Столбец1]], "про, ", " ")</f>
        <v/>
      </c>
      <c r="C1413" s="3" t="str">
        <f t="shared" si="68"/>
        <v/>
      </c>
      <c r="D1413" s="3" t="str">
        <f t="shared" si="69"/>
        <v/>
      </c>
      <c r="E1413" s="10" t="str">
        <f t="shared" si="70"/>
        <v/>
      </c>
      <c r="F1413" s="10" t="str">
        <f>SUBSTITUTE(Таблица2[[#This Row],[Столбец5]], "до, ", "")</f>
        <v/>
      </c>
      <c r="G1413" s="10" t="str">
        <f>SUBSTITUTE(Таблица2[[#This Row],[Столбец7]], "рік, ", "")</f>
        <v/>
      </c>
      <c r="H1413" s="11" t="str">
        <f>SUBSTITUTE(Таблица2[[#This Row],[Ключові слова]], "за, ", "")</f>
        <v/>
      </c>
      <c r="I1413" s="11" t="str">
        <f>SUBSTITUTE(Таблица2[[#This Row],[Столбец9]], "від, ", "")</f>
        <v/>
      </c>
    </row>
    <row r="1414" spans="1:9" x14ac:dyDescent="0.25">
      <c r="A1414" s="9" t="str">
        <f>SUBSTITUTE(Реестр!E1425, " ", ", ")</f>
        <v/>
      </c>
      <c r="B1414" s="10" t="str">
        <f>SUBSTITUTE(Таблица2[[#This Row],[Столбец1]], "про, ", " ")</f>
        <v/>
      </c>
      <c r="C1414" s="3" t="str">
        <f t="shared" si="68"/>
        <v/>
      </c>
      <c r="D1414" s="3" t="str">
        <f t="shared" si="69"/>
        <v/>
      </c>
      <c r="E1414" s="10" t="str">
        <f t="shared" si="70"/>
        <v/>
      </c>
      <c r="F1414" s="10" t="str">
        <f>SUBSTITUTE(Таблица2[[#This Row],[Столбец5]], "до, ", "")</f>
        <v/>
      </c>
      <c r="G1414" s="10" t="str">
        <f>SUBSTITUTE(Таблица2[[#This Row],[Столбец7]], "рік, ", "")</f>
        <v/>
      </c>
      <c r="H1414" s="11" t="str">
        <f>SUBSTITUTE(Таблица2[[#This Row],[Ключові слова]], "за, ", "")</f>
        <v/>
      </c>
      <c r="I1414" s="11" t="str">
        <f>SUBSTITUTE(Таблица2[[#This Row],[Столбец9]], "від, ", "")</f>
        <v/>
      </c>
    </row>
    <row r="1415" spans="1:9" x14ac:dyDescent="0.25">
      <c r="A1415" s="9" t="str">
        <f>SUBSTITUTE(Реестр!E1426, " ", ", ")</f>
        <v/>
      </c>
      <c r="B1415" s="10" t="str">
        <f>SUBSTITUTE(Таблица2[[#This Row],[Столбец1]], "про, ", " ")</f>
        <v/>
      </c>
      <c r="C1415" s="3" t="str">
        <f t="shared" si="68"/>
        <v/>
      </c>
      <c r="D1415" s="3" t="str">
        <f t="shared" si="69"/>
        <v/>
      </c>
      <c r="E1415" s="10" t="str">
        <f t="shared" si="70"/>
        <v/>
      </c>
      <c r="F1415" s="10" t="str">
        <f>SUBSTITUTE(Таблица2[[#This Row],[Столбец5]], "до, ", "")</f>
        <v/>
      </c>
      <c r="G1415" s="10" t="str">
        <f>SUBSTITUTE(Таблица2[[#This Row],[Столбец7]], "рік, ", "")</f>
        <v/>
      </c>
      <c r="H1415" s="11" t="str">
        <f>SUBSTITUTE(Таблица2[[#This Row],[Ключові слова]], "за, ", "")</f>
        <v/>
      </c>
      <c r="I1415" s="11" t="str">
        <f>SUBSTITUTE(Таблица2[[#This Row],[Столбец9]], "від, ", "")</f>
        <v/>
      </c>
    </row>
    <row r="1416" spans="1:9" x14ac:dyDescent="0.25">
      <c r="A1416" s="9" t="str">
        <f>SUBSTITUTE(Реестр!E1427, " ", ", ")</f>
        <v/>
      </c>
      <c r="B1416" s="10" t="str">
        <f>SUBSTITUTE(Таблица2[[#This Row],[Столбец1]], "про, ", " ")</f>
        <v/>
      </c>
      <c r="C1416" s="3" t="str">
        <f t="shared" si="68"/>
        <v/>
      </c>
      <c r="D1416" s="3" t="str">
        <f t="shared" si="69"/>
        <v/>
      </c>
      <c r="E1416" s="10" t="str">
        <f t="shared" si="70"/>
        <v/>
      </c>
      <c r="F1416" s="10" t="str">
        <f>SUBSTITUTE(Таблица2[[#This Row],[Столбец5]], "до, ", "")</f>
        <v/>
      </c>
      <c r="G1416" s="10" t="str">
        <f>SUBSTITUTE(Таблица2[[#This Row],[Столбец7]], "рік, ", "")</f>
        <v/>
      </c>
      <c r="H1416" s="11" t="str">
        <f>SUBSTITUTE(Таблица2[[#This Row],[Ключові слова]], "за, ", "")</f>
        <v/>
      </c>
      <c r="I1416" s="11" t="str">
        <f>SUBSTITUTE(Таблица2[[#This Row],[Столбец9]], "від, ", "")</f>
        <v/>
      </c>
    </row>
    <row r="1417" spans="1:9" x14ac:dyDescent="0.25">
      <c r="A1417" s="9" t="str">
        <f>SUBSTITUTE(Реестр!E1428, " ", ", ")</f>
        <v/>
      </c>
      <c r="B1417" s="10" t="str">
        <f>SUBSTITUTE(Таблица2[[#This Row],[Столбец1]], "про, ", " ")</f>
        <v/>
      </c>
      <c r="C1417" s="3" t="str">
        <f t="shared" si="68"/>
        <v/>
      </c>
      <c r="D1417" s="3" t="str">
        <f t="shared" si="69"/>
        <v/>
      </c>
      <c r="E1417" s="10" t="str">
        <f t="shared" si="70"/>
        <v/>
      </c>
      <c r="F1417" s="10" t="str">
        <f>SUBSTITUTE(Таблица2[[#This Row],[Столбец5]], "до, ", "")</f>
        <v/>
      </c>
      <c r="G1417" s="10" t="str">
        <f>SUBSTITUTE(Таблица2[[#This Row],[Столбец7]], "рік, ", "")</f>
        <v/>
      </c>
      <c r="H1417" s="11" t="str">
        <f>SUBSTITUTE(Таблица2[[#This Row],[Ключові слова]], "за, ", "")</f>
        <v/>
      </c>
      <c r="I1417" s="11" t="str">
        <f>SUBSTITUTE(Таблица2[[#This Row],[Столбец9]], "від, ", "")</f>
        <v/>
      </c>
    </row>
    <row r="1418" spans="1:9" x14ac:dyDescent="0.25">
      <c r="A1418" s="9" t="str">
        <f>SUBSTITUTE(Реестр!E1429, " ", ", ")</f>
        <v/>
      </c>
      <c r="B1418" s="10" t="str">
        <f>SUBSTITUTE(Таблица2[[#This Row],[Столбец1]], "про, ", " ")</f>
        <v/>
      </c>
      <c r="C1418" s="3" t="str">
        <f t="shared" si="68"/>
        <v/>
      </c>
      <c r="D1418" s="3" t="str">
        <f t="shared" si="69"/>
        <v/>
      </c>
      <c r="E1418" s="10" t="str">
        <f t="shared" si="70"/>
        <v/>
      </c>
      <c r="F1418" s="10" t="str">
        <f>SUBSTITUTE(Таблица2[[#This Row],[Столбец5]], "до, ", "")</f>
        <v/>
      </c>
      <c r="G1418" s="10" t="str">
        <f>SUBSTITUTE(Таблица2[[#This Row],[Столбец7]], "рік, ", "")</f>
        <v/>
      </c>
      <c r="H1418" s="11" t="str">
        <f>SUBSTITUTE(Таблица2[[#This Row],[Ключові слова]], "за, ", "")</f>
        <v/>
      </c>
      <c r="I1418" s="11" t="str">
        <f>SUBSTITUTE(Таблица2[[#This Row],[Столбец9]], "від, ", "")</f>
        <v/>
      </c>
    </row>
    <row r="1419" spans="1:9" x14ac:dyDescent="0.25">
      <c r="A1419" s="9" t="str">
        <f>SUBSTITUTE(Реестр!E1430, " ", ", ")</f>
        <v/>
      </c>
      <c r="B1419" s="10" t="str">
        <f>SUBSTITUTE(Таблица2[[#This Row],[Столбец1]], "про, ", " ")</f>
        <v/>
      </c>
      <c r="C1419" s="3" t="str">
        <f t="shared" si="68"/>
        <v/>
      </c>
      <c r="D1419" s="3" t="str">
        <f t="shared" si="69"/>
        <v/>
      </c>
      <c r="E1419" s="10" t="str">
        <f t="shared" si="70"/>
        <v/>
      </c>
      <c r="F1419" s="10" t="str">
        <f>SUBSTITUTE(Таблица2[[#This Row],[Столбец5]], "до, ", "")</f>
        <v/>
      </c>
      <c r="G1419" s="10" t="str">
        <f>SUBSTITUTE(Таблица2[[#This Row],[Столбец7]], "рік, ", "")</f>
        <v/>
      </c>
      <c r="H1419" s="11" t="str">
        <f>SUBSTITUTE(Таблица2[[#This Row],[Ключові слова]], "за, ", "")</f>
        <v/>
      </c>
      <c r="I1419" s="11" t="str">
        <f>SUBSTITUTE(Таблица2[[#This Row],[Столбец9]], "від, ", "")</f>
        <v/>
      </c>
    </row>
    <row r="1420" spans="1:9" x14ac:dyDescent="0.25">
      <c r="A1420" s="9" t="str">
        <f>SUBSTITUTE(Реестр!E1431, " ", ", ")</f>
        <v/>
      </c>
      <c r="B1420" s="10" t="str">
        <f>SUBSTITUTE(Таблица2[[#This Row],[Столбец1]], "про, ", " ")</f>
        <v/>
      </c>
      <c r="C1420" s="3" t="str">
        <f t="shared" si="68"/>
        <v/>
      </c>
      <c r="D1420" s="3" t="str">
        <f t="shared" si="69"/>
        <v/>
      </c>
      <c r="E1420" s="10" t="str">
        <f t="shared" si="70"/>
        <v/>
      </c>
      <c r="F1420" s="10" t="str">
        <f>SUBSTITUTE(Таблица2[[#This Row],[Столбец5]], "до, ", "")</f>
        <v/>
      </c>
      <c r="G1420" s="10" t="str">
        <f>SUBSTITUTE(Таблица2[[#This Row],[Столбец7]], "рік, ", "")</f>
        <v/>
      </c>
      <c r="H1420" s="11" t="str">
        <f>SUBSTITUTE(Таблица2[[#This Row],[Ключові слова]], "за, ", "")</f>
        <v/>
      </c>
      <c r="I1420" s="11" t="str">
        <f>SUBSTITUTE(Таблица2[[#This Row],[Столбец9]], "від, ", "")</f>
        <v/>
      </c>
    </row>
    <row r="1421" spans="1:9" x14ac:dyDescent="0.25">
      <c r="A1421" s="9" t="str">
        <f>SUBSTITUTE(Реестр!E1432, " ", ", ")</f>
        <v/>
      </c>
      <c r="B1421" s="10" t="str">
        <f>SUBSTITUTE(Таблица2[[#This Row],[Столбец1]], "про, ", " ")</f>
        <v/>
      </c>
      <c r="C1421" s="3" t="str">
        <f t="shared" si="68"/>
        <v/>
      </c>
      <c r="D1421" s="3" t="str">
        <f t="shared" si="69"/>
        <v/>
      </c>
      <c r="E1421" s="10" t="str">
        <f t="shared" si="70"/>
        <v/>
      </c>
      <c r="F1421" s="10" t="str">
        <f>SUBSTITUTE(Таблица2[[#This Row],[Столбец5]], "до, ", "")</f>
        <v/>
      </c>
      <c r="G1421" s="10" t="str">
        <f>SUBSTITUTE(Таблица2[[#This Row],[Столбец7]], "рік, ", "")</f>
        <v/>
      </c>
      <c r="H1421" s="11" t="str">
        <f>SUBSTITUTE(Таблица2[[#This Row],[Ключові слова]], "за, ", "")</f>
        <v/>
      </c>
      <c r="I1421" s="11" t="str">
        <f>SUBSTITUTE(Таблица2[[#This Row],[Столбец9]], "від, ", "")</f>
        <v/>
      </c>
    </row>
    <row r="1422" spans="1:9" x14ac:dyDescent="0.25">
      <c r="A1422" s="9" t="str">
        <f>SUBSTITUTE(Реестр!E1433, " ", ", ")</f>
        <v/>
      </c>
      <c r="B1422" s="10" t="str">
        <f>SUBSTITUTE(Таблица2[[#This Row],[Столбец1]], "про, ", " ")</f>
        <v/>
      </c>
      <c r="C1422" s="3" t="str">
        <f t="shared" si="68"/>
        <v/>
      </c>
      <c r="D1422" s="3" t="str">
        <f t="shared" si="69"/>
        <v/>
      </c>
      <c r="E1422" s="10" t="str">
        <f t="shared" si="70"/>
        <v/>
      </c>
      <c r="F1422" s="10" t="str">
        <f>SUBSTITUTE(Таблица2[[#This Row],[Столбец5]], "до, ", "")</f>
        <v/>
      </c>
      <c r="G1422" s="10" t="str">
        <f>SUBSTITUTE(Таблица2[[#This Row],[Столбец7]], "рік, ", "")</f>
        <v/>
      </c>
      <c r="H1422" s="11" t="str">
        <f>SUBSTITUTE(Таблица2[[#This Row],[Ключові слова]], "за, ", "")</f>
        <v/>
      </c>
      <c r="I1422" s="11" t="str">
        <f>SUBSTITUTE(Таблица2[[#This Row],[Столбец9]], "від, ", "")</f>
        <v/>
      </c>
    </row>
    <row r="1423" spans="1:9" x14ac:dyDescent="0.25">
      <c r="A1423" s="9" t="str">
        <f>SUBSTITUTE(Реестр!E1434, " ", ", ")</f>
        <v/>
      </c>
      <c r="B1423" s="10" t="str">
        <f>SUBSTITUTE(Таблица2[[#This Row],[Столбец1]], "про, ", " ")</f>
        <v/>
      </c>
      <c r="C1423" s="3" t="str">
        <f t="shared" si="68"/>
        <v/>
      </c>
      <c r="D1423" s="3" t="str">
        <f t="shared" si="69"/>
        <v/>
      </c>
      <c r="E1423" s="10" t="str">
        <f t="shared" si="70"/>
        <v/>
      </c>
      <c r="F1423" s="10" t="str">
        <f>SUBSTITUTE(Таблица2[[#This Row],[Столбец5]], "до, ", "")</f>
        <v/>
      </c>
      <c r="G1423" s="10" t="str">
        <f>SUBSTITUTE(Таблица2[[#This Row],[Столбец7]], "рік, ", "")</f>
        <v/>
      </c>
      <c r="H1423" s="11" t="str">
        <f>SUBSTITUTE(Таблица2[[#This Row],[Ключові слова]], "за, ", "")</f>
        <v/>
      </c>
      <c r="I1423" s="11" t="str">
        <f>SUBSTITUTE(Таблица2[[#This Row],[Столбец9]], "від, ", "")</f>
        <v/>
      </c>
    </row>
    <row r="1424" spans="1:9" x14ac:dyDescent="0.25">
      <c r="A1424" s="9" t="str">
        <f>SUBSTITUTE(Реестр!E1435, " ", ", ")</f>
        <v/>
      </c>
      <c r="B1424" s="10" t="str">
        <f>SUBSTITUTE(Таблица2[[#This Row],[Столбец1]], "про, ", " ")</f>
        <v/>
      </c>
      <c r="C1424" s="3" t="str">
        <f t="shared" si="68"/>
        <v/>
      </c>
      <c r="D1424" s="3" t="str">
        <f t="shared" si="69"/>
        <v/>
      </c>
      <c r="E1424" s="10" t="str">
        <f t="shared" si="70"/>
        <v/>
      </c>
      <c r="F1424" s="10" t="str">
        <f>SUBSTITUTE(Таблица2[[#This Row],[Столбец5]], "до, ", "")</f>
        <v/>
      </c>
      <c r="G1424" s="10" t="str">
        <f>SUBSTITUTE(Таблица2[[#This Row],[Столбец7]], "рік, ", "")</f>
        <v/>
      </c>
      <c r="H1424" s="11" t="str">
        <f>SUBSTITUTE(Таблица2[[#This Row],[Ключові слова]], "за, ", "")</f>
        <v/>
      </c>
      <c r="I1424" s="11" t="str">
        <f>SUBSTITUTE(Таблица2[[#This Row],[Столбец9]], "від, ", "")</f>
        <v/>
      </c>
    </row>
    <row r="1425" spans="1:9" x14ac:dyDescent="0.25">
      <c r="A1425" s="9" t="str">
        <f>SUBSTITUTE(Реестр!E1436, " ", ", ")</f>
        <v/>
      </c>
      <c r="B1425" s="10" t="str">
        <f>SUBSTITUTE(Таблица2[[#This Row],[Столбец1]], "про, ", " ")</f>
        <v/>
      </c>
      <c r="C1425" s="3" t="str">
        <f t="shared" si="68"/>
        <v/>
      </c>
      <c r="D1425" s="3" t="str">
        <f t="shared" si="69"/>
        <v/>
      </c>
      <c r="E1425" s="10" t="str">
        <f t="shared" si="70"/>
        <v/>
      </c>
      <c r="F1425" s="10" t="str">
        <f>SUBSTITUTE(Таблица2[[#This Row],[Столбец5]], "до, ", "")</f>
        <v/>
      </c>
      <c r="G1425" s="10" t="str">
        <f>SUBSTITUTE(Таблица2[[#This Row],[Столбец7]], "рік, ", "")</f>
        <v/>
      </c>
      <c r="H1425" s="11" t="str">
        <f>SUBSTITUTE(Таблица2[[#This Row],[Ключові слова]], "за, ", "")</f>
        <v/>
      </c>
      <c r="I1425" s="11" t="str">
        <f>SUBSTITUTE(Таблица2[[#This Row],[Столбец9]], "від, ", "")</f>
        <v/>
      </c>
    </row>
    <row r="1426" spans="1:9" x14ac:dyDescent="0.25">
      <c r="A1426" s="9" t="str">
        <f>SUBSTITUTE(Реестр!E1437, " ", ", ")</f>
        <v/>
      </c>
      <c r="B1426" s="10" t="str">
        <f>SUBSTITUTE(Таблица2[[#This Row],[Столбец1]], "про, ", " ")</f>
        <v/>
      </c>
      <c r="C1426" s="3" t="str">
        <f t="shared" si="68"/>
        <v/>
      </c>
      <c r="D1426" s="3" t="str">
        <f t="shared" si="69"/>
        <v/>
      </c>
      <c r="E1426" s="10" t="str">
        <f t="shared" si="70"/>
        <v/>
      </c>
      <c r="F1426" s="10" t="str">
        <f>SUBSTITUTE(Таблица2[[#This Row],[Столбец5]], "до, ", "")</f>
        <v/>
      </c>
      <c r="G1426" s="10" t="str">
        <f>SUBSTITUTE(Таблица2[[#This Row],[Столбец7]], "рік, ", "")</f>
        <v/>
      </c>
      <c r="H1426" s="11" t="str">
        <f>SUBSTITUTE(Таблица2[[#This Row],[Ключові слова]], "за, ", "")</f>
        <v/>
      </c>
      <c r="I1426" s="11" t="str">
        <f>SUBSTITUTE(Таблица2[[#This Row],[Столбец9]], "від, ", "")</f>
        <v/>
      </c>
    </row>
    <row r="1427" spans="1:9" x14ac:dyDescent="0.25">
      <c r="A1427" s="9" t="str">
        <f>SUBSTITUTE(Реестр!E1438, " ", ", ")</f>
        <v/>
      </c>
      <c r="B1427" s="10" t="str">
        <f>SUBSTITUTE(Таблица2[[#This Row],[Столбец1]], "про, ", " ")</f>
        <v/>
      </c>
      <c r="C1427" s="3" t="str">
        <f t="shared" si="68"/>
        <v/>
      </c>
      <c r="D1427" s="3" t="str">
        <f t="shared" si="69"/>
        <v/>
      </c>
      <c r="E1427" s="10" t="str">
        <f t="shared" si="70"/>
        <v/>
      </c>
      <c r="F1427" s="10" t="str">
        <f>SUBSTITUTE(Таблица2[[#This Row],[Столбец5]], "до, ", "")</f>
        <v/>
      </c>
      <c r="G1427" s="10" t="str">
        <f>SUBSTITUTE(Таблица2[[#This Row],[Столбец7]], "рік, ", "")</f>
        <v/>
      </c>
      <c r="H1427" s="11" t="str">
        <f>SUBSTITUTE(Таблица2[[#This Row],[Ключові слова]], "за, ", "")</f>
        <v/>
      </c>
      <c r="I1427" s="11" t="str">
        <f>SUBSTITUTE(Таблица2[[#This Row],[Столбец9]], "від, ", "")</f>
        <v/>
      </c>
    </row>
    <row r="1428" spans="1:9" x14ac:dyDescent="0.25">
      <c r="A1428" s="9" t="str">
        <f>SUBSTITUTE(Реестр!E1439, " ", ", ")</f>
        <v/>
      </c>
      <c r="B1428" s="10" t="str">
        <f>SUBSTITUTE(Таблица2[[#This Row],[Столбец1]], "про, ", " ")</f>
        <v/>
      </c>
      <c r="C1428" s="3" t="str">
        <f t="shared" si="68"/>
        <v/>
      </c>
      <c r="D1428" s="3" t="str">
        <f t="shared" si="69"/>
        <v/>
      </c>
      <c r="E1428" s="10" t="str">
        <f t="shared" si="70"/>
        <v/>
      </c>
      <c r="F1428" s="10" t="str">
        <f>SUBSTITUTE(Таблица2[[#This Row],[Столбец5]], "до, ", "")</f>
        <v/>
      </c>
      <c r="G1428" s="10" t="str">
        <f>SUBSTITUTE(Таблица2[[#This Row],[Столбец7]], "рік, ", "")</f>
        <v/>
      </c>
      <c r="H1428" s="11" t="str">
        <f>SUBSTITUTE(Таблица2[[#This Row],[Ключові слова]], "за, ", "")</f>
        <v/>
      </c>
      <c r="I1428" s="11" t="str">
        <f>SUBSTITUTE(Таблица2[[#This Row],[Столбец9]], "від, ", "")</f>
        <v/>
      </c>
    </row>
    <row r="1429" spans="1:9" x14ac:dyDescent="0.25">
      <c r="A1429" s="9" t="str">
        <f>SUBSTITUTE(Реестр!E1440, " ", ", ")</f>
        <v/>
      </c>
      <c r="B1429" s="10" t="str">
        <f>SUBSTITUTE(Таблица2[[#This Row],[Столбец1]], "про, ", " ")</f>
        <v/>
      </c>
      <c r="C1429" s="3" t="str">
        <f t="shared" si="68"/>
        <v/>
      </c>
      <c r="D1429" s="3" t="str">
        <f t="shared" si="69"/>
        <v/>
      </c>
      <c r="E1429" s="10" t="str">
        <f t="shared" si="70"/>
        <v/>
      </c>
      <c r="F1429" s="10" t="str">
        <f>SUBSTITUTE(Таблица2[[#This Row],[Столбец5]], "до, ", "")</f>
        <v/>
      </c>
      <c r="G1429" s="10" t="str">
        <f>SUBSTITUTE(Таблица2[[#This Row],[Столбец7]], "рік, ", "")</f>
        <v/>
      </c>
      <c r="H1429" s="11" t="str">
        <f>SUBSTITUTE(Таблица2[[#This Row],[Ключові слова]], "за, ", "")</f>
        <v/>
      </c>
      <c r="I1429" s="11" t="str">
        <f>SUBSTITUTE(Таблица2[[#This Row],[Столбец9]], "від, ", "")</f>
        <v/>
      </c>
    </row>
    <row r="1430" spans="1:9" x14ac:dyDescent="0.25">
      <c r="A1430" s="9" t="str">
        <f>SUBSTITUTE(Реестр!E1441, " ", ", ")</f>
        <v/>
      </c>
      <c r="B1430" s="10" t="str">
        <f>SUBSTITUTE(Таблица2[[#This Row],[Столбец1]], "про, ", " ")</f>
        <v/>
      </c>
      <c r="C1430" s="3" t="str">
        <f t="shared" si="68"/>
        <v/>
      </c>
      <c r="D1430" s="3" t="str">
        <f t="shared" si="69"/>
        <v/>
      </c>
      <c r="E1430" s="10" t="str">
        <f t="shared" si="70"/>
        <v/>
      </c>
      <c r="F1430" s="10" t="str">
        <f>SUBSTITUTE(Таблица2[[#This Row],[Столбец5]], "до, ", "")</f>
        <v/>
      </c>
      <c r="G1430" s="10" t="str">
        <f>SUBSTITUTE(Таблица2[[#This Row],[Столбец7]], "рік, ", "")</f>
        <v/>
      </c>
      <c r="H1430" s="11" t="str">
        <f>SUBSTITUTE(Таблица2[[#This Row],[Ключові слова]], "за, ", "")</f>
        <v/>
      </c>
      <c r="I1430" s="11" t="str">
        <f>SUBSTITUTE(Таблица2[[#This Row],[Столбец9]], "від, ", "")</f>
        <v/>
      </c>
    </row>
    <row r="1431" spans="1:9" x14ac:dyDescent="0.25">
      <c r="A1431" s="9" t="str">
        <f>SUBSTITUTE(Реестр!E1442, " ", ", ")</f>
        <v/>
      </c>
      <c r="B1431" s="10" t="str">
        <f>SUBSTITUTE(Таблица2[[#This Row],[Столбец1]], "про, ", " ")</f>
        <v/>
      </c>
      <c r="C1431" s="3" t="str">
        <f t="shared" si="68"/>
        <v/>
      </c>
      <c r="D1431" s="3" t="str">
        <f t="shared" si="69"/>
        <v/>
      </c>
      <c r="E1431" s="10" t="str">
        <f t="shared" si="70"/>
        <v/>
      </c>
      <c r="F1431" s="10" t="str">
        <f>SUBSTITUTE(Таблица2[[#This Row],[Столбец5]], "до, ", "")</f>
        <v/>
      </c>
      <c r="G1431" s="10" t="str">
        <f>SUBSTITUTE(Таблица2[[#This Row],[Столбец7]], "рік, ", "")</f>
        <v/>
      </c>
      <c r="H1431" s="11" t="str">
        <f>SUBSTITUTE(Таблица2[[#This Row],[Ключові слова]], "за, ", "")</f>
        <v/>
      </c>
      <c r="I1431" s="11" t="str">
        <f>SUBSTITUTE(Таблица2[[#This Row],[Столбец9]], "від, ", "")</f>
        <v/>
      </c>
    </row>
    <row r="1432" spans="1:9" x14ac:dyDescent="0.25">
      <c r="A1432" s="9" t="str">
        <f>SUBSTITUTE(Реестр!E1443, " ", ", ")</f>
        <v/>
      </c>
      <c r="B1432" s="10" t="str">
        <f>SUBSTITUTE(Таблица2[[#This Row],[Столбец1]], "про, ", " ")</f>
        <v/>
      </c>
      <c r="C1432" s="3" t="str">
        <f t="shared" si="68"/>
        <v/>
      </c>
      <c r="D1432" s="3" t="str">
        <f t="shared" si="69"/>
        <v/>
      </c>
      <c r="E1432" s="10" t="str">
        <f t="shared" si="70"/>
        <v/>
      </c>
      <c r="F1432" s="10" t="str">
        <f>SUBSTITUTE(Таблица2[[#This Row],[Столбец5]], "до, ", "")</f>
        <v/>
      </c>
      <c r="G1432" s="10" t="str">
        <f>SUBSTITUTE(Таблица2[[#This Row],[Столбец7]], "рік, ", "")</f>
        <v/>
      </c>
      <c r="H1432" s="11" t="str">
        <f>SUBSTITUTE(Таблица2[[#This Row],[Ключові слова]], "за, ", "")</f>
        <v/>
      </c>
      <c r="I1432" s="11" t="str">
        <f>SUBSTITUTE(Таблица2[[#This Row],[Столбец9]], "від, ", "")</f>
        <v/>
      </c>
    </row>
    <row r="1433" spans="1:9" x14ac:dyDescent="0.25">
      <c r="A1433" s="9" t="str">
        <f>SUBSTITUTE(Реестр!E1444, " ", ", ")</f>
        <v/>
      </c>
      <c r="B1433" s="10" t="str">
        <f>SUBSTITUTE(Таблица2[[#This Row],[Столбец1]], "про, ", " ")</f>
        <v/>
      </c>
      <c r="C1433" s="3" t="str">
        <f t="shared" si="68"/>
        <v/>
      </c>
      <c r="D1433" s="3" t="str">
        <f t="shared" si="69"/>
        <v/>
      </c>
      <c r="E1433" s="10" t="str">
        <f t="shared" si="70"/>
        <v/>
      </c>
      <c r="F1433" s="10" t="str">
        <f>SUBSTITUTE(Таблица2[[#This Row],[Столбец5]], "до, ", "")</f>
        <v/>
      </c>
      <c r="G1433" s="10" t="str">
        <f>SUBSTITUTE(Таблица2[[#This Row],[Столбец7]], "рік, ", "")</f>
        <v/>
      </c>
      <c r="H1433" s="11" t="str">
        <f>SUBSTITUTE(Таблица2[[#This Row],[Ключові слова]], "за, ", "")</f>
        <v/>
      </c>
      <c r="I1433" s="11" t="str">
        <f>SUBSTITUTE(Таблица2[[#This Row],[Столбец9]], "від, ", "")</f>
        <v/>
      </c>
    </row>
    <row r="1434" spans="1:9" x14ac:dyDescent="0.25">
      <c r="A1434" s="9" t="str">
        <f>SUBSTITUTE(Реестр!E1445, " ", ", ")</f>
        <v/>
      </c>
      <c r="B1434" s="10" t="str">
        <f>SUBSTITUTE(Таблица2[[#This Row],[Столбец1]], "про, ", " ")</f>
        <v/>
      </c>
      <c r="C1434" s="3" t="str">
        <f t="shared" si="68"/>
        <v/>
      </c>
      <c r="D1434" s="3" t="str">
        <f t="shared" si="69"/>
        <v/>
      </c>
      <c r="E1434" s="10" t="str">
        <f t="shared" si="70"/>
        <v/>
      </c>
      <c r="F1434" s="10" t="str">
        <f>SUBSTITUTE(Таблица2[[#This Row],[Столбец5]], "до, ", "")</f>
        <v/>
      </c>
      <c r="G1434" s="10" t="str">
        <f>SUBSTITUTE(Таблица2[[#This Row],[Столбец7]], "рік, ", "")</f>
        <v/>
      </c>
      <c r="H1434" s="11" t="str">
        <f>SUBSTITUTE(Таблица2[[#This Row],[Ключові слова]], "за, ", "")</f>
        <v/>
      </c>
      <c r="I1434" s="11" t="str">
        <f>SUBSTITUTE(Таблица2[[#This Row],[Столбец9]], "від, ", "")</f>
        <v/>
      </c>
    </row>
    <row r="1435" spans="1:9" x14ac:dyDescent="0.25">
      <c r="A1435" s="9" t="str">
        <f>SUBSTITUTE(Реестр!E1446, " ", ", ")</f>
        <v/>
      </c>
      <c r="B1435" s="10" t="str">
        <f>SUBSTITUTE(Таблица2[[#This Row],[Столбец1]], "про, ", " ")</f>
        <v/>
      </c>
      <c r="C1435" s="3" t="str">
        <f t="shared" si="68"/>
        <v/>
      </c>
      <c r="D1435" s="3" t="str">
        <f t="shared" si="69"/>
        <v/>
      </c>
      <c r="E1435" s="10" t="str">
        <f t="shared" si="70"/>
        <v/>
      </c>
      <c r="F1435" s="10" t="str">
        <f>SUBSTITUTE(Таблица2[[#This Row],[Столбец5]], "до, ", "")</f>
        <v/>
      </c>
      <c r="G1435" s="10" t="str">
        <f>SUBSTITUTE(Таблица2[[#This Row],[Столбец7]], "рік, ", "")</f>
        <v/>
      </c>
      <c r="H1435" s="11" t="str">
        <f>SUBSTITUTE(Таблица2[[#This Row],[Ключові слова]], "за, ", "")</f>
        <v/>
      </c>
      <c r="I1435" s="11" t="str">
        <f>SUBSTITUTE(Таблица2[[#This Row],[Столбец9]], "від, ", "")</f>
        <v/>
      </c>
    </row>
    <row r="1436" spans="1:9" x14ac:dyDescent="0.25">
      <c r="A1436" s="9" t="str">
        <f>SUBSTITUTE(Реестр!E1447, " ", ", ")</f>
        <v/>
      </c>
      <c r="B1436" s="10" t="str">
        <f>SUBSTITUTE(Таблица2[[#This Row],[Столбец1]], "про, ", " ")</f>
        <v/>
      </c>
      <c r="C1436" s="3" t="str">
        <f t="shared" si="68"/>
        <v/>
      </c>
      <c r="D1436" s="3" t="str">
        <f t="shared" si="69"/>
        <v/>
      </c>
      <c r="E1436" s="10" t="str">
        <f t="shared" si="70"/>
        <v/>
      </c>
      <c r="F1436" s="10" t="str">
        <f>SUBSTITUTE(Таблица2[[#This Row],[Столбец5]], "до, ", "")</f>
        <v/>
      </c>
      <c r="G1436" s="10" t="str">
        <f>SUBSTITUTE(Таблица2[[#This Row],[Столбец7]], "рік, ", "")</f>
        <v/>
      </c>
      <c r="H1436" s="11" t="str">
        <f>SUBSTITUTE(Таблица2[[#This Row],[Ключові слова]], "за, ", "")</f>
        <v/>
      </c>
      <c r="I1436" s="11" t="str">
        <f>SUBSTITUTE(Таблица2[[#This Row],[Столбец9]], "від, ", "")</f>
        <v/>
      </c>
    </row>
    <row r="1437" spans="1:9" x14ac:dyDescent="0.25">
      <c r="A1437" s="9" t="str">
        <f>SUBSTITUTE(Реестр!E1448, " ", ", ")</f>
        <v/>
      </c>
      <c r="B1437" s="10" t="str">
        <f>SUBSTITUTE(Таблица2[[#This Row],[Столбец1]], "про, ", " ")</f>
        <v/>
      </c>
      <c r="C1437" s="3" t="str">
        <f t="shared" si="68"/>
        <v/>
      </c>
      <c r="D1437" s="3" t="str">
        <f t="shared" si="69"/>
        <v/>
      </c>
      <c r="E1437" s="10" t="str">
        <f t="shared" si="70"/>
        <v/>
      </c>
      <c r="F1437" s="10" t="str">
        <f>SUBSTITUTE(Таблица2[[#This Row],[Столбец5]], "до, ", "")</f>
        <v/>
      </c>
      <c r="G1437" s="10" t="str">
        <f>SUBSTITUTE(Таблица2[[#This Row],[Столбец7]], "рік, ", "")</f>
        <v/>
      </c>
      <c r="H1437" s="11" t="str">
        <f>SUBSTITUTE(Таблица2[[#This Row],[Ключові слова]], "за, ", "")</f>
        <v/>
      </c>
      <c r="I1437" s="11" t="str">
        <f>SUBSTITUTE(Таблица2[[#This Row],[Столбец9]], "від, ", "")</f>
        <v/>
      </c>
    </row>
    <row r="1438" spans="1:9" x14ac:dyDescent="0.25">
      <c r="A1438" s="9" t="str">
        <f>SUBSTITUTE(Реестр!E1449, " ", ", ")</f>
        <v/>
      </c>
      <c r="B1438" s="10" t="str">
        <f>SUBSTITUTE(Таблица2[[#This Row],[Столбец1]], "про, ", " ")</f>
        <v/>
      </c>
      <c r="C1438" s="3" t="str">
        <f t="shared" si="68"/>
        <v/>
      </c>
      <c r="D1438" s="3" t="str">
        <f t="shared" si="69"/>
        <v/>
      </c>
      <c r="E1438" s="10" t="str">
        <f t="shared" si="70"/>
        <v/>
      </c>
      <c r="F1438" s="10" t="str">
        <f>SUBSTITUTE(Таблица2[[#This Row],[Столбец5]], "до, ", "")</f>
        <v/>
      </c>
      <c r="G1438" s="10" t="str">
        <f>SUBSTITUTE(Таблица2[[#This Row],[Столбец7]], "рік, ", "")</f>
        <v/>
      </c>
      <c r="H1438" s="11" t="str">
        <f>SUBSTITUTE(Таблица2[[#This Row],[Ключові слова]], "за, ", "")</f>
        <v/>
      </c>
      <c r="I1438" s="11" t="str">
        <f>SUBSTITUTE(Таблица2[[#This Row],[Столбец9]], "від, ", "")</f>
        <v/>
      </c>
    </row>
    <row r="1439" spans="1:9" x14ac:dyDescent="0.25">
      <c r="A1439" s="9" t="str">
        <f>SUBSTITUTE(Реестр!E1450, " ", ", ")</f>
        <v/>
      </c>
      <c r="B1439" s="10" t="str">
        <f>SUBSTITUTE(Таблица2[[#This Row],[Столбец1]], "про, ", " ")</f>
        <v/>
      </c>
      <c r="C1439" s="3" t="str">
        <f t="shared" si="68"/>
        <v/>
      </c>
      <c r="D1439" s="3" t="str">
        <f t="shared" si="69"/>
        <v/>
      </c>
      <c r="E1439" s="10" t="str">
        <f t="shared" si="70"/>
        <v/>
      </c>
      <c r="F1439" s="10" t="str">
        <f>SUBSTITUTE(Таблица2[[#This Row],[Столбец5]], "до, ", "")</f>
        <v/>
      </c>
      <c r="G1439" s="10" t="str">
        <f>SUBSTITUTE(Таблица2[[#This Row],[Столбец7]], "рік, ", "")</f>
        <v/>
      </c>
      <c r="H1439" s="11" t="str">
        <f>SUBSTITUTE(Таблица2[[#This Row],[Ключові слова]], "за, ", "")</f>
        <v/>
      </c>
      <c r="I1439" s="11" t="str">
        <f>SUBSTITUTE(Таблица2[[#This Row],[Столбец9]], "від, ", "")</f>
        <v/>
      </c>
    </row>
    <row r="1440" spans="1:9" x14ac:dyDescent="0.25">
      <c r="A1440" s="9" t="str">
        <f>SUBSTITUTE(Реестр!E1451, " ", ", ")</f>
        <v/>
      </c>
      <c r="B1440" s="10" t="str">
        <f>SUBSTITUTE(Таблица2[[#This Row],[Столбец1]], "про, ", " ")</f>
        <v/>
      </c>
      <c r="C1440" s="3" t="str">
        <f t="shared" si="68"/>
        <v/>
      </c>
      <c r="D1440" s="3" t="str">
        <f t="shared" si="69"/>
        <v/>
      </c>
      <c r="E1440" s="10" t="str">
        <f t="shared" si="70"/>
        <v/>
      </c>
      <c r="F1440" s="10" t="str">
        <f>SUBSTITUTE(Таблица2[[#This Row],[Столбец5]], "до, ", "")</f>
        <v/>
      </c>
      <c r="G1440" s="10" t="str">
        <f>SUBSTITUTE(Таблица2[[#This Row],[Столбец7]], "рік, ", "")</f>
        <v/>
      </c>
      <c r="H1440" s="11" t="str">
        <f>SUBSTITUTE(Таблица2[[#This Row],[Ключові слова]], "за, ", "")</f>
        <v/>
      </c>
      <c r="I1440" s="11" t="str">
        <f>SUBSTITUTE(Таблица2[[#This Row],[Столбец9]], "від, ", "")</f>
        <v/>
      </c>
    </row>
    <row r="1441" spans="1:9" x14ac:dyDescent="0.25">
      <c r="A1441" s="9" t="str">
        <f>SUBSTITUTE(Реестр!E1452, " ", ", ")</f>
        <v/>
      </c>
      <c r="B1441" s="10" t="str">
        <f>SUBSTITUTE(Таблица2[[#This Row],[Столбец1]], "про, ", " ")</f>
        <v/>
      </c>
      <c r="C1441" s="3" t="str">
        <f t="shared" si="68"/>
        <v/>
      </c>
      <c r="D1441" s="3" t="str">
        <f t="shared" si="69"/>
        <v/>
      </c>
      <c r="E1441" s="10" t="str">
        <f t="shared" si="70"/>
        <v/>
      </c>
      <c r="F1441" s="10" t="str">
        <f>SUBSTITUTE(Таблица2[[#This Row],[Столбец5]], "до, ", "")</f>
        <v/>
      </c>
      <c r="G1441" s="10" t="str">
        <f>SUBSTITUTE(Таблица2[[#This Row],[Столбец7]], "рік, ", "")</f>
        <v/>
      </c>
      <c r="H1441" s="11" t="str">
        <f>SUBSTITUTE(Таблица2[[#This Row],[Ключові слова]], "за, ", "")</f>
        <v/>
      </c>
      <c r="I1441" s="11" t="str">
        <f>SUBSTITUTE(Таблица2[[#This Row],[Столбец9]], "від, ", "")</f>
        <v/>
      </c>
    </row>
    <row r="1442" spans="1:9" x14ac:dyDescent="0.25">
      <c r="A1442" s="9" t="str">
        <f>SUBSTITUTE(Реестр!E1453, " ", ", ")</f>
        <v/>
      </c>
      <c r="B1442" s="10" t="str">
        <f>SUBSTITUTE(Таблица2[[#This Row],[Столбец1]], "про, ", " ")</f>
        <v/>
      </c>
      <c r="C1442" s="3" t="str">
        <f t="shared" si="68"/>
        <v/>
      </c>
      <c r="D1442" s="3" t="str">
        <f t="shared" si="69"/>
        <v/>
      </c>
      <c r="E1442" s="10" t="str">
        <f t="shared" si="70"/>
        <v/>
      </c>
      <c r="F1442" s="10" t="str">
        <f>SUBSTITUTE(Таблица2[[#This Row],[Столбец5]], "до, ", "")</f>
        <v/>
      </c>
      <c r="G1442" s="10" t="str">
        <f>SUBSTITUTE(Таблица2[[#This Row],[Столбец7]], "рік, ", "")</f>
        <v/>
      </c>
      <c r="H1442" s="11" t="str">
        <f>SUBSTITUTE(Таблица2[[#This Row],[Ключові слова]], "за, ", "")</f>
        <v/>
      </c>
      <c r="I1442" s="11" t="str">
        <f>SUBSTITUTE(Таблица2[[#This Row],[Столбец9]], "від, ", "")</f>
        <v/>
      </c>
    </row>
    <row r="1443" spans="1:9" x14ac:dyDescent="0.25">
      <c r="A1443" s="9" t="str">
        <f>SUBSTITUTE(Реестр!E1454, " ", ", ")</f>
        <v/>
      </c>
      <c r="B1443" s="10" t="str">
        <f>SUBSTITUTE(Таблица2[[#This Row],[Столбец1]], "про, ", " ")</f>
        <v/>
      </c>
      <c r="C1443" s="3" t="str">
        <f t="shared" si="68"/>
        <v/>
      </c>
      <c r="D1443" s="3" t="str">
        <f t="shared" si="69"/>
        <v/>
      </c>
      <c r="E1443" s="10" t="str">
        <f t="shared" si="70"/>
        <v/>
      </c>
      <c r="F1443" s="10" t="str">
        <f>SUBSTITUTE(Таблица2[[#This Row],[Столбец5]], "до, ", "")</f>
        <v/>
      </c>
      <c r="G1443" s="10" t="str">
        <f>SUBSTITUTE(Таблица2[[#This Row],[Столбец7]], "рік, ", "")</f>
        <v/>
      </c>
      <c r="H1443" s="11" t="str">
        <f>SUBSTITUTE(Таблица2[[#This Row],[Ключові слова]], "за, ", "")</f>
        <v/>
      </c>
      <c r="I1443" s="11" t="str">
        <f>SUBSTITUTE(Таблица2[[#This Row],[Столбец9]], "від, ", "")</f>
        <v/>
      </c>
    </row>
    <row r="1444" spans="1:9" x14ac:dyDescent="0.25">
      <c r="A1444" s="9" t="str">
        <f>SUBSTITUTE(Реестр!E1455, " ", ", ")</f>
        <v/>
      </c>
      <c r="B1444" s="10" t="str">
        <f>SUBSTITUTE(Таблица2[[#This Row],[Столбец1]], "про, ", " ")</f>
        <v/>
      </c>
      <c r="C1444" s="3" t="str">
        <f t="shared" si="68"/>
        <v/>
      </c>
      <c r="D1444" s="3" t="str">
        <f t="shared" si="69"/>
        <v/>
      </c>
      <c r="E1444" s="10" t="str">
        <f t="shared" si="70"/>
        <v/>
      </c>
      <c r="F1444" s="10" t="str">
        <f>SUBSTITUTE(Таблица2[[#This Row],[Столбец5]], "до, ", "")</f>
        <v/>
      </c>
      <c r="G1444" s="10" t="str">
        <f>SUBSTITUTE(Таблица2[[#This Row],[Столбец7]], "рік, ", "")</f>
        <v/>
      </c>
      <c r="H1444" s="11" t="str">
        <f>SUBSTITUTE(Таблица2[[#This Row],[Ключові слова]], "за, ", "")</f>
        <v/>
      </c>
      <c r="I1444" s="11" t="str">
        <f>SUBSTITUTE(Таблица2[[#This Row],[Столбец9]], "від, ", "")</f>
        <v/>
      </c>
    </row>
    <row r="1445" spans="1:9" x14ac:dyDescent="0.25">
      <c r="A1445" s="9" t="str">
        <f>SUBSTITUTE(Реестр!E1456, " ", ", ")</f>
        <v/>
      </c>
      <c r="B1445" s="10" t="str">
        <f>SUBSTITUTE(Таблица2[[#This Row],[Столбец1]], "про, ", " ")</f>
        <v/>
      </c>
      <c r="C1445" s="3" t="str">
        <f t="shared" ref="C1445:C1508" si="71">SUBSTITUTE(B1445, "щодо, ", "")</f>
        <v/>
      </c>
      <c r="D1445" s="3" t="str">
        <f t="shared" ref="D1445:D1508" si="72">SUBSTITUTE(C1445, "по, ", "")</f>
        <v/>
      </c>
      <c r="E1445" s="10" t="str">
        <f t="shared" ref="E1445:E1508" si="73">SUBSTITUTE(D1445, "та, ", "")</f>
        <v/>
      </c>
      <c r="F1445" s="10" t="str">
        <f>SUBSTITUTE(Таблица2[[#This Row],[Столбец5]], "до, ", "")</f>
        <v/>
      </c>
      <c r="G1445" s="10" t="str">
        <f>SUBSTITUTE(Таблица2[[#This Row],[Столбец7]], "рік, ", "")</f>
        <v/>
      </c>
      <c r="H1445" s="11" t="str">
        <f>SUBSTITUTE(Таблица2[[#This Row],[Ключові слова]], "за, ", "")</f>
        <v/>
      </c>
      <c r="I1445" s="11" t="str">
        <f>SUBSTITUTE(Таблица2[[#This Row],[Столбец9]], "від, ", "")</f>
        <v/>
      </c>
    </row>
    <row r="1446" spans="1:9" x14ac:dyDescent="0.25">
      <c r="A1446" s="9" t="str">
        <f>SUBSTITUTE(Реестр!E1457, " ", ", ")</f>
        <v/>
      </c>
      <c r="B1446" s="10" t="str">
        <f>SUBSTITUTE(Таблица2[[#This Row],[Столбец1]], "про, ", " ")</f>
        <v/>
      </c>
      <c r="C1446" s="3" t="str">
        <f t="shared" si="71"/>
        <v/>
      </c>
      <c r="D1446" s="3" t="str">
        <f t="shared" si="72"/>
        <v/>
      </c>
      <c r="E1446" s="10" t="str">
        <f t="shared" si="73"/>
        <v/>
      </c>
      <c r="F1446" s="10" t="str">
        <f>SUBSTITUTE(Таблица2[[#This Row],[Столбец5]], "до, ", "")</f>
        <v/>
      </c>
      <c r="G1446" s="10" t="str">
        <f>SUBSTITUTE(Таблица2[[#This Row],[Столбец7]], "рік, ", "")</f>
        <v/>
      </c>
      <c r="H1446" s="11" t="str">
        <f>SUBSTITUTE(Таблица2[[#This Row],[Ключові слова]], "за, ", "")</f>
        <v/>
      </c>
      <c r="I1446" s="11" t="str">
        <f>SUBSTITUTE(Таблица2[[#This Row],[Столбец9]], "від, ", "")</f>
        <v/>
      </c>
    </row>
    <row r="1447" spans="1:9" x14ac:dyDescent="0.25">
      <c r="A1447" s="9" t="str">
        <f>SUBSTITUTE(Реестр!E1458, " ", ", ")</f>
        <v/>
      </c>
      <c r="B1447" s="10" t="str">
        <f>SUBSTITUTE(Таблица2[[#This Row],[Столбец1]], "про, ", " ")</f>
        <v/>
      </c>
      <c r="C1447" s="3" t="str">
        <f t="shared" si="71"/>
        <v/>
      </c>
      <c r="D1447" s="3" t="str">
        <f t="shared" si="72"/>
        <v/>
      </c>
      <c r="E1447" s="10" t="str">
        <f t="shared" si="73"/>
        <v/>
      </c>
      <c r="F1447" s="10" t="str">
        <f>SUBSTITUTE(Таблица2[[#This Row],[Столбец5]], "до, ", "")</f>
        <v/>
      </c>
      <c r="G1447" s="10" t="str">
        <f>SUBSTITUTE(Таблица2[[#This Row],[Столбец7]], "рік, ", "")</f>
        <v/>
      </c>
      <c r="H1447" s="11" t="str">
        <f>SUBSTITUTE(Таблица2[[#This Row],[Ключові слова]], "за, ", "")</f>
        <v/>
      </c>
      <c r="I1447" s="11" t="str">
        <f>SUBSTITUTE(Таблица2[[#This Row],[Столбец9]], "від, ", "")</f>
        <v/>
      </c>
    </row>
    <row r="1448" spans="1:9" x14ac:dyDescent="0.25">
      <c r="A1448" s="9" t="str">
        <f>SUBSTITUTE(Реестр!E1459, " ", ", ")</f>
        <v/>
      </c>
      <c r="B1448" s="10" t="str">
        <f>SUBSTITUTE(Таблица2[[#This Row],[Столбец1]], "про, ", " ")</f>
        <v/>
      </c>
      <c r="C1448" s="3" t="str">
        <f t="shared" si="71"/>
        <v/>
      </c>
      <c r="D1448" s="3" t="str">
        <f t="shared" si="72"/>
        <v/>
      </c>
      <c r="E1448" s="10" t="str">
        <f t="shared" si="73"/>
        <v/>
      </c>
      <c r="F1448" s="10" t="str">
        <f>SUBSTITUTE(Таблица2[[#This Row],[Столбец5]], "до, ", "")</f>
        <v/>
      </c>
      <c r="G1448" s="10" t="str">
        <f>SUBSTITUTE(Таблица2[[#This Row],[Столбец7]], "рік, ", "")</f>
        <v/>
      </c>
      <c r="H1448" s="11" t="str">
        <f>SUBSTITUTE(Таблица2[[#This Row],[Ключові слова]], "за, ", "")</f>
        <v/>
      </c>
      <c r="I1448" s="11" t="str">
        <f>SUBSTITUTE(Таблица2[[#This Row],[Столбец9]], "від, ", "")</f>
        <v/>
      </c>
    </row>
    <row r="1449" spans="1:9" x14ac:dyDescent="0.25">
      <c r="A1449" s="9" t="str">
        <f>SUBSTITUTE(Реестр!E1460, " ", ", ")</f>
        <v/>
      </c>
      <c r="B1449" s="10" t="str">
        <f>SUBSTITUTE(Таблица2[[#This Row],[Столбец1]], "про, ", " ")</f>
        <v/>
      </c>
      <c r="C1449" s="3" t="str">
        <f t="shared" si="71"/>
        <v/>
      </c>
      <c r="D1449" s="3" t="str">
        <f t="shared" si="72"/>
        <v/>
      </c>
      <c r="E1449" s="10" t="str">
        <f t="shared" si="73"/>
        <v/>
      </c>
      <c r="F1449" s="10" t="str">
        <f>SUBSTITUTE(Таблица2[[#This Row],[Столбец5]], "до, ", "")</f>
        <v/>
      </c>
      <c r="G1449" s="10" t="str">
        <f>SUBSTITUTE(Таблица2[[#This Row],[Столбец7]], "рік, ", "")</f>
        <v/>
      </c>
      <c r="H1449" s="11" t="str">
        <f>SUBSTITUTE(Таблица2[[#This Row],[Ключові слова]], "за, ", "")</f>
        <v/>
      </c>
      <c r="I1449" s="11" t="str">
        <f>SUBSTITUTE(Таблица2[[#This Row],[Столбец9]], "від, ", "")</f>
        <v/>
      </c>
    </row>
    <row r="1450" spans="1:9" x14ac:dyDescent="0.25">
      <c r="A1450" s="9" t="str">
        <f>SUBSTITUTE(Реестр!E1461, " ", ", ")</f>
        <v/>
      </c>
      <c r="B1450" s="10" t="str">
        <f>SUBSTITUTE(Таблица2[[#This Row],[Столбец1]], "про, ", " ")</f>
        <v/>
      </c>
      <c r="C1450" s="3" t="str">
        <f t="shared" si="71"/>
        <v/>
      </c>
      <c r="D1450" s="3" t="str">
        <f t="shared" si="72"/>
        <v/>
      </c>
      <c r="E1450" s="10" t="str">
        <f t="shared" si="73"/>
        <v/>
      </c>
      <c r="F1450" s="10" t="str">
        <f>SUBSTITUTE(Таблица2[[#This Row],[Столбец5]], "до, ", "")</f>
        <v/>
      </c>
      <c r="G1450" s="10" t="str">
        <f>SUBSTITUTE(Таблица2[[#This Row],[Столбец7]], "рік, ", "")</f>
        <v/>
      </c>
      <c r="H1450" s="11" t="str">
        <f>SUBSTITUTE(Таблица2[[#This Row],[Ключові слова]], "за, ", "")</f>
        <v/>
      </c>
      <c r="I1450" s="11" t="str">
        <f>SUBSTITUTE(Таблица2[[#This Row],[Столбец9]], "від, ", "")</f>
        <v/>
      </c>
    </row>
    <row r="1451" spans="1:9" x14ac:dyDescent="0.25">
      <c r="A1451" s="9" t="str">
        <f>SUBSTITUTE(Реестр!E1462, " ", ", ")</f>
        <v/>
      </c>
      <c r="B1451" s="10" t="str">
        <f>SUBSTITUTE(Таблица2[[#This Row],[Столбец1]], "про, ", " ")</f>
        <v/>
      </c>
      <c r="C1451" s="3" t="str">
        <f t="shared" si="71"/>
        <v/>
      </c>
      <c r="D1451" s="3" t="str">
        <f t="shared" si="72"/>
        <v/>
      </c>
      <c r="E1451" s="10" t="str">
        <f t="shared" si="73"/>
        <v/>
      </c>
      <c r="F1451" s="10" t="str">
        <f>SUBSTITUTE(Таблица2[[#This Row],[Столбец5]], "до, ", "")</f>
        <v/>
      </c>
      <c r="G1451" s="10" t="str">
        <f>SUBSTITUTE(Таблица2[[#This Row],[Столбец7]], "рік, ", "")</f>
        <v/>
      </c>
      <c r="H1451" s="11" t="str">
        <f>SUBSTITUTE(Таблица2[[#This Row],[Ключові слова]], "за, ", "")</f>
        <v/>
      </c>
      <c r="I1451" s="11" t="str">
        <f>SUBSTITUTE(Таблица2[[#This Row],[Столбец9]], "від, ", "")</f>
        <v/>
      </c>
    </row>
    <row r="1452" spans="1:9" x14ac:dyDescent="0.25">
      <c r="A1452" s="9" t="str">
        <f>SUBSTITUTE(Реестр!E1463, " ", ", ")</f>
        <v/>
      </c>
      <c r="B1452" s="10" t="str">
        <f>SUBSTITUTE(Таблица2[[#This Row],[Столбец1]], "про, ", " ")</f>
        <v/>
      </c>
      <c r="C1452" s="3" t="str">
        <f t="shared" si="71"/>
        <v/>
      </c>
      <c r="D1452" s="3" t="str">
        <f t="shared" si="72"/>
        <v/>
      </c>
      <c r="E1452" s="10" t="str">
        <f t="shared" si="73"/>
        <v/>
      </c>
      <c r="F1452" s="10" t="str">
        <f>SUBSTITUTE(Таблица2[[#This Row],[Столбец5]], "до, ", "")</f>
        <v/>
      </c>
      <c r="G1452" s="10" t="str">
        <f>SUBSTITUTE(Таблица2[[#This Row],[Столбец7]], "рік, ", "")</f>
        <v/>
      </c>
      <c r="H1452" s="11" t="str">
        <f>SUBSTITUTE(Таблица2[[#This Row],[Ключові слова]], "за, ", "")</f>
        <v/>
      </c>
      <c r="I1452" s="11" t="str">
        <f>SUBSTITUTE(Таблица2[[#This Row],[Столбец9]], "від, ", "")</f>
        <v/>
      </c>
    </row>
    <row r="1453" spans="1:9" x14ac:dyDescent="0.25">
      <c r="A1453" s="9" t="str">
        <f>SUBSTITUTE(Реестр!E1464, " ", ", ")</f>
        <v/>
      </c>
      <c r="B1453" s="10" t="str">
        <f>SUBSTITUTE(Таблица2[[#This Row],[Столбец1]], "про, ", " ")</f>
        <v/>
      </c>
      <c r="C1453" s="3" t="str">
        <f t="shared" si="71"/>
        <v/>
      </c>
      <c r="D1453" s="3" t="str">
        <f t="shared" si="72"/>
        <v/>
      </c>
      <c r="E1453" s="10" t="str">
        <f t="shared" si="73"/>
        <v/>
      </c>
      <c r="F1453" s="10" t="str">
        <f>SUBSTITUTE(Таблица2[[#This Row],[Столбец5]], "до, ", "")</f>
        <v/>
      </c>
      <c r="G1453" s="10" t="str">
        <f>SUBSTITUTE(Таблица2[[#This Row],[Столбец7]], "рік, ", "")</f>
        <v/>
      </c>
      <c r="H1453" s="11" t="str">
        <f>SUBSTITUTE(Таблица2[[#This Row],[Ключові слова]], "за, ", "")</f>
        <v/>
      </c>
      <c r="I1453" s="11" t="str">
        <f>SUBSTITUTE(Таблица2[[#This Row],[Столбец9]], "від, ", "")</f>
        <v/>
      </c>
    </row>
    <row r="1454" spans="1:9" x14ac:dyDescent="0.25">
      <c r="A1454" s="9" t="str">
        <f>SUBSTITUTE(Реестр!E1465, " ", ", ")</f>
        <v/>
      </c>
      <c r="B1454" s="10" t="str">
        <f>SUBSTITUTE(Таблица2[[#This Row],[Столбец1]], "про, ", " ")</f>
        <v/>
      </c>
      <c r="C1454" s="3" t="str">
        <f t="shared" si="71"/>
        <v/>
      </c>
      <c r="D1454" s="3" t="str">
        <f t="shared" si="72"/>
        <v/>
      </c>
      <c r="E1454" s="10" t="str">
        <f t="shared" si="73"/>
        <v/>
      </c>
      <c r="F1454" s="10" t="str">
        <f>SUBSTITUTE(Таблица2[[#This Row],[Столбец5]], "до, ", "")</f>
        <v/>
      </c>
      <c r="G1454" s="10" t="str">
        <f>SUBSTITUTE(Таблица2[[#This Row],[Столбец7]], "рік, ", "")</f>
        <v/>
      </c>
      <c r="H1454" s="11" t="str">
        <f>SUBSTITUTE(Таблица2[[#This Row],[Ключові слова]], "за, ", "")</f>
        <v/>
      </c>
      <c r="I1454" s="11" t="str">
        <f>SUBSTITUTE(Таблица2[[#This Row],[Столбец9]], "від, ", "")</f>
        <v/>
      </c>
    </row>
    <row r="1455" spans="1:9" x14ac:dyDescent="0.25">
      <c r="A1455" s="9" t="str">
        <f>SUBSTITUTE(Реестр!E1466, " ", ", ")</f>
        <v/>
      </c>
      <c r="B1455" s="10" t="str">
        <f>SUBSTITUTE(Таблица2[[#This Row],[Столбец1]], "про, ", " ")</f>
        <v/>
      </c>
      <c r="C1455" s="3" t="str">
        <f t="shared" si="71"/>
        <v/>
      </c>
      <c r="D1455" s="3" t="str">
        <f t="shared" si="72"/>
        <v/>
      </c>
      <c r="E1455" s="10" t="str">
        <f t="shared" si="73"/>
        <v/>
      </c>
      <c r="F1455" s="10" t="str">
        <f>SUBSTITUTE(Таблица2[[#This Row],[Столбец5]], "до, ", "")</f>
        <v/>
      </c>
      <c r="G1455" s="10" t="str">
        <f>SUBSTITUTE(Таблица2[[#This Row],[Столбец7]], "рік, ", "")</f>
        <v/>
      </c>
      <c r="H1455" s="11" t="str">
        <f>SUBSTITUTE(Таблица2[[#This Row],[Ключові слова]], "за, ", "")</f>
        <v/>
      </c>
      <c r="I1455" s="11" t="str">
        <f>SUBSTITUTE(Таблица2[[#This Row],[Столбец9]], "від, ", "")</f>
        <v/>
      </c>
    </row>
    <row r="1456" spans="1:9" x14ac:dyDescent="0.25">
      <c r="A1456" s="9" t="str">
        <f>SUBSTITUTE(Реестр!E1467, " ", ", ")</f>
        <v/>
      </c>
      <c r="B1456" s="10" t="str">
        <f>SUBSTITUTE(Таблица2[[#This Row],[Столбец1]], "про, ", " ")</f>
        <v/>
      </c>
      <c r="C1456" s="3" t="str">
        <f t="shared" si="71"/>
        <v/>
      </c>
      <c r="D1456" s="3" t="str">
        <f t="shared" si="72"/>
        <v/>
      </c>
      <c r="E1456" s="10" t="str">
        <f t="shared" si="73"/>
        <v/>
      </c>
      <c r="F1456" s="10" t="str">
        <f>SUBSTITUTE(Таблица2[[#This Row],[Столбец5]], "до, ", "")</f>
        <v/>
      </c>
      <c r="G1456" s="10" t="str">
        <f>SUBSTITUTE(Таблица2[[#This Row],[Столбец7]], "рік, ", "")</f>
        <v/>
      </c>
      <c r="H1456" s="11" t="str">
        <f>SUBSTITUTE(Таблица2[[#This Row],[Ключові слова]], "за, ", "")</f>
        <v/>
      </c>
      <c r="I1456" s="11" t="str">
        <f>SUBSTITUTE(Таблица2[[#This Row],[Столбец9]], "від, ", "")</f>
        <v/>
      </c>
    </row>
    <row r="1457" spans="1:9" x14ac:dyDescent="0.25">
      <c r="A1457" s="9" t="str">
        <f>SUBSTITUTE(Реестр!E1468, " ", ", ")</f>
        <v/>
      </c>
      <c r="B1457" s="10" t="str">
        <f>SUBSTITUTE(Таблица2[[#This Row],[Столбец1]], "про, ", " ")</f>
        <v/>
      </c>
      <c r="C1457" s="3" t="str">
        <f t="shared" si="71"/>
        <v/>
      </c>
      <c r="D1457" s="3" t="str">
        <f t="shared" si="72"/>
        <v/>
      </c>
      <c r="E1457" s="10" t="str">
        <f t="shared" si="73"/>
        <v/>
      </c>
      <c r="F1457" s="10" t="str">
        <f>SUBSTITUTE(Таблица2[[#This Row],[Столбец5]], "до, ", "")</f>
        <v/>
      </c>
      <c r="G1457" s="10" t="str">
        <f>SUBSTITUTE(Таблица2[[#This Row],[Столбец7]], "рік, ", "")</f>
        <v/>
      </c>
      <c r="H1457" s="11" t="str">
        <f>SUBSTITUTE(Таблица2[[#This Row],[Ключові слова]], "за, ", "")</f>
        <v/>
      </c>
      <c r="I1457" s="11" t="str">
        <f>SUBSTITUTE(Таблица2[[#This Row],[Столбец9]], "від, ", "")</f>
        <v/>
      </c>
    </row>
    <row r="1458" spans="1:9" x14ac:dyDescent="0.25">
      <c r="A1458" s="9" t="str">
        <f>SUBSTITUTE(Реестр!E1469, " ", ", ")</f>
        <v/>
      </c>
      <c r="B1458" s="10" t="str">
        <f>SUBSTITUTE(Таблица2[[#This Row],[Столбец1]], "про, ", " ")</f>
        <v/>
      </c>
      <c r="C1458" s="3" t="str">
        <f t="shared" si="71"/>
        <v/>
      </c>
      <c r="D1458" s="3" t="str">
        <f t="shared" si="72"/>
        <v/>
      </c>
      <c r="E1458" s="10" t="str">
        <f t="shared" si="73"/>
        <v/>
      </c>
      <c r="F1458" s="10" t="str">
        <f>SUBSTITUTE(Таблица2[[#This Row],[Столбец5]], "до, ", "")</f>
        <v/>
      </c>
      <c r="G1458" s="10" t="str">
        <f>SUBSTITUTE(Таблица2[[#This Row],[Столбец7]], "рік, ", "")</f>
        <v/>
      </c>
      <c r="H1458" s="11" t="str">
        <f>SUBSTITUTE(Таблица2[[#This Row],[Ключові слова]], "за, ", "")</f>
        <v/>
      </c>
      <c r="I1458" s="11" t="str">
        <f>SUBSTITUTE(Таблица2[[#This Row],[Столбец9]], "від, ", "")</f>
        <v/>
      </c>
    </row>
    <row r="1459" spans="1:9" x14ac:dyDescent="0.25">
      <c r="A1459" s="9" t="str">
        <f>SUBSTITUTE(Реестр!E1470, " ", ", ")</f>
        <v/>
      </c>
      <c r="B1459" s="10" t="str">
        <f>SUBSTITUTE(Таблица2[[#This Row],[Столбец1]], "про, ", " ")</f>
        <v/>
      </c>
      <c r="C1459" s="3" t="str">
        <f t="shared" si="71"/>
        <v/>
      </c>
      <c r="D1459" s="3" t="str">
        <f t="shared" si="72"/>
        <v/>
      </c>
      <c r="E1459" s="10" t="str">
        <f t="shared" si="73"/>
        <v/>
      </c>
      <c r="F1459" s="10" t="str">
        <f>SUBSTITUTE(Таблица2[[#This Row],[Столбец5]], "до, ", "")</f>
        <v/>
      </c>
      <c r="G1459" s="10" t="str">
        <f>SUBSTITUTE(Таблица2[[#This Row],[Столбец7]], "рік, ", "")</f>
        <v/>
      </c>
      <c r="H1459" s="11" t="str">
        <f>SUBSTITUTE(Таблица2[[#This Row],[Ключові слова]], "за, ", "")</f>
        <v/>
      </c>
      <c r="I1459" s="11" t="str">
        <f>SUBSTITUTE(Таблица2[[#This Row],[Столбец9]], "від, ", "")</f>
        <v/>
      </c>
    </row>
    <row r="1460" spans="1:9" x14ac:dyDescent="0.25">
      <c r="A1460" s="9" t="str">
        <f>SUBSTITUTE(Реестр!E1471, " ", ", ")</f>
        <v/>
      </c>
      <c r="B1460" s="10" t="str">
        <f>SUBSTITUTE(Таблица2[[#This Row],[Столбец1]], "про, ", " ")</f>
        <v/>
      </c>
      <c r="C1460" s="3" t="str">
        <f t="shared" si="71"/>
        <v/>
      </c>
      <c r="D1460" s="3" t="str">
        <f t="shared" si="72"/>
        <v/>
      </c>
      <c r="E1460" s="10" t="str">
        <f t="shared" si="73"/>
        <v/>
      </c>
      <c r="F1460" s="10" t="str">
        <f>SUBSTITUTE(Таблица2[[#This Row],[Столбец5]], "до, ", "")</f>
        <v/>
      </c>
      <c r="G1460" s="10" t="str">
        <f>SUBSTITUTE(Таблица2[[#This Row],[Столбец7]], "рік, ", "")</f>
        <v/>
      </c>
      <c r="H1460" s="11" t="str">
        <f>SUBSTITUTE(Таблица2[[#This Row],[Ключові слова]], "за, ", "")</f>
        <v/>
      </c>
      <c r="I1460" s="11" t="str">
        <f>SUBSTITUTE(Таблица2[[#This Row],[Столбец9]], "від, ", "")</f>
        <v/>
      </c>
    </row>
    <row r="1461" spans="1:9" x14ac:dyDescent="0.25">
      <c r="A1461" s="9" t="str">
        <f>SUBSTITUTE(Реестр!E1472, " ", ", ")</f>
        <v/>
      </c>
      <c r="B1461" s="10" t="str">
        <f>SUBSTITUTE(Таблица2[[#This Row],[Столбец1]], "про, ", " ")</f>
        <v/>
      </c>
      <c r="C1461" s="3" t="str">
        <f t="shared" si="71"/>
        <v/>
      </c>
      <c r="D1461" s="3" t="str">
        <f t="shared" si="72"/>
        <v/>
      </c>
      <c r="E1461" s="10" t="str">
        <f t="shared" si="73"/>
        <v/>
      </c>
      <c r="F1461" s="10" t="str">
        <f>SUBSTITUTE(Таблица2[[#This Row],[Столбец5]], "до, ", "")</f>
        <v/>
      </c>
      <c r="G1461" s="10" t="str">
        <f>SUBSTITUTE(Таблица2[[#This Row],[Столбец7]], "рік, ", "")</f>
        <v/>
      </c>
      <c r="H1461" s="11" t="str">
        <f>SUBSTITUTE(Таблица2[[#This Row],[Ключові слова]], "за, ", "")</f>
        <v/>
      </c>
      <c r="I1461" s="11" t="str">
        <f>SUBSTITUTE(Таблица2[[#This Row],[Столбец9]], "від, ", "")</f>
        <v/>
      </c>
    </row>
    <row r="1462" spans="1:9" x14ac:dyDescent="0.25">
      <c r="A1462" s="9" t="str">
        <f>SUBSTITUTE(Реестр!E1473, " ", ", ")</f>
        <v/>
      </c>
      <c r="B1462" s="10" t="str">
        <f>SUBSTITUTE(Таблица2[[#This Row],[Столбец1]], "про, ", " ")</f>
        <v/>
      </c>
      <c r="C1462" s="3" t="str">
        <f t="shared" si="71"/>
        <v/>
      </c>
      <c r="D1462" s="3" t="str">
        <f t="shared" si="72"/>
        <v/>
      </c>
      <c r="E1462" s="10" t="str">
        <f t="shared" si="73"/>
        <v/>
      </c>
      <c r="F1462" s="10" t="str">
        <f>SUBSTITUTE(Таблица2[[#This Row],[Столбец5]], "до, ", "")</f>
        <v/>
      </c>
      <c r="G1462" s="10" t="str">
        <f>SUBSTITUTE(Таблица2[[#This Row],[Столбец7]], "рік, ", "")</f>
        <v/>
      </c>
      <c r="H1462" s="11" t="str">
        <f>SUBSTITUTE(Таблица2[[#This Row],[Ключові слова]], "за, ", "")</f>
        <v/>
      </c>
      <c r="I1462" s="11" t="str">
        <f>SUBSTITUTE(Таблица2[[#This Row],[Столбец9]], "від, ", "")</f>
        <v/>
      </c>
    </row>
    <row r="1463" spans="1:9" x14ac:dyDescent="0.25">
      <c r="A1463" s="9" t="str">
        <f>SUBSTITUTE(Реестр!E1474, " ", ", ")</f>
        <v/>
      </c>
      <c r="B1463" s="10" t="str">
        <f>SUBSTITUTE(Таблица2[[#This Row],[Столбец1]], "про, ", " ")</f>
        <v/>
      </c>
      <c r="C1463" s="3" t="str">
        <f t="shared" si="71"/>
        <v/>
      </c>
      <c r="D1463" s="3" t="str">
        <f t="shared" si="72"/>
        <v/>
      </c>
      <c r="E1463" s="10" t="str">
        <f t="shared" si="73"/>
        <v/>
      </c>
      <c r="F1463" s="10" t="str">
        <f>SUBSTITUTE(Таблица2[[#This Row],[Столбец5]], "до, ", "")</f>
        <v/>
      </c>
      <c r="G1463" s="10" t="str">
        <f>SUBSTITUTE(Таблица2[[#This Row],[Столбец7]], "рік, ", "")</f>
        <v/>
      </c>
      <c r="H1463" s="11" t="str">
        <f>SUBSTITUTE(Таблица2[[#This Row],[Ключові слова]], "за, ", "")</f>
        <v/>
      </c>
      <c r="I1463" s="11" t="str">
        <f>SUBSTITUTE(Таблица2[[#This Row],[Столбец9]], "від, ", "")</f>
        <v/>
      </c>
    </row>
    <row r="1464" spans="1:9" x14ac:dyDescent="0.25">
      <c r="A1464" s="9" t="str">
        <f>SUBSTITUTE(Реестр!E1475, " ", ", ")</f>
        <v/>
      </c>
      <c r="B1464" s="10" t="str">
        <f>SUBSTITUTE(Таблица2[[#This Row],[Столбец1]], "про, ", " ")</f>
        <v/>
      </c>
      <c r="C1464" s="3" t="str">
        <f t="shared" si="71"/>
        <v/>
      </c>
      <c r="D1464" s="3" t="str">
        <f t="shared" si="72"/>
        <v/>
      </c>
      <c r="E1464" s="10" t="str">
        <f t="shared" si="73"/>
        <v/>
      </c>
      <c r="F1464" s="10" t="str">
        <f>SUBSTITUTE(Таблица2[[#This Row],[Столбец5]], "до, ", "")</f>
        <v/>
      </c>
      <c r="G1464" s="10" t="str">
        <f>SUBSTITUTE(Таблица2[[#This Row],[Столбец7]], "рік, ", "")</f>
        <v/>
      </c>
      <c r="H1464" s="11" t="str">
        <f>SUBSTITUTE(Таблица2[[#This Row],[Ключові слова]], "за, ", "")</f>
        <v/>
      </c>
      <c r="I1464" s="11" t="str">
        <f>SUBSTITUTE(Таблица2[[#This Row],[Столбец9]], "від, ", "")</f>
        <v/>
      </c>
    </row>
    <row r="1465" spans="1:9" x14ac:dyDescent="0.25">
      <c r="A1465" s="9" t="str">
        <f>SUBSTITUTE(Реестр!E1476, " ", ", ")</f>
        <v/>
      </c>
      <c r="B1465" s="10" t="str">
        <f>SUBSTITUTE(Таблица2[[#This Row],[Столбец1]], "про, ", " ")</f>
        <v/>
      </c>
      <c r="C1465" s="3" t="str">
        <f t="shared" si="71"/>
        <v/>
      </c>
      <c r="D1465" s="3" t="str">
        <f t="shared" si="72"/>
        <v/>
      </c>
      <c r="E1465" s="10" t="str">
        <f t="shared" si="73"/>
        <v/>
      </c>
      <c r="F1465" s="10" t="str">
        <f>SUBSTITUTE(Таблица2[[#This Row],[Столбец5]], "до, ", "")</f>
        <v/>
      </c>
      <c r="G1465" s="10" t="str">
        <f>SUBSTITUTE(Таблица2[[#This Row],[Столбец7]], "рік, ", "")</f>
        <v/>
      </c>
      <c r="H1465" s="11" t="str">
        <f>SUBSTITUTE(Таблица2[[#This Row],[Ключові слова]], "за, ", "")</f>
        <v/>
      </c>
      <c r="I1465" s="11" t="str">
        <f>SUBSTITUTE(Таблица2[[#This Row],[Столбец9]], "від, ", "")</f>
        <v/>
      </c>
    </row>
    <row r="1466" spans="1:9" x14ac:dyDescent="0.25">
      <c r="A1466" s="9" t="str">
        <f>SUBSTITUTE(Реестр!E1477, " ", ", ")</f>
        <v/>
      </c>
      <c r="B1466" s="10" t="str">
        <f>SUBSTITUTE(Таблица2[[#This Row],[Столбец1]], "про, ", " ")</f>
        <v/>
      </c>
      <c r="C1466" s="3" t="str">
        <f t="shared" si="71"/>
        <v/>
      </c>
      <c r="D1466" s="3" t="str">
        <f t="shared" si="72"/>
        <v/>
      </c>
      <c r="E1466" s="10" t="str">
        <f t="shared" si="73"/>
        <v/>
      </c>
      <c r="F1466" s="10" t="str">
        <f>SUBSTITUTE(Таблица2[[#This Row],[Столбец5]], "до, ", "")</f>
        <v/>
      </c>
      <c r="G1466" s="10" t="str">
        <f>SUBSTITUTE(Таблица2[[#This Row],[Столбец7]], "рік, ", "")</f>
        <v/>
      </c>
      <c r="H1466" s="11" t="str">
        <f>SUBSTITUTE(Таблица2[[#This Row],[Ключові слова]], "за, ", "")</f>
        <v/>
      </c>
      <c r="I1466" s="11" t="str">
        <f>SUBSTITUTE(Таблица2[[#This Row],[Столбец9]], "від, ", "")</f>
        <v/>
      </c>
    </row>
    <row r="1467" spans="1:9" x14ac:dyDescent="0.25">
      <c r="A1467" s="9" t="str">
        <f>SUBSTITUTE(Реестр!E1478, " ", ", ")</f>
        <v/>
      </c>
      <c r="B1467" s="10" t="str">
        <f>SUBSTITUTE(Таблица2[[#This Row],[Столбец1]], "про, ", " ")</f>
        <v/>
      </c>
      <c r="C1467" s="3" t="str">
        <f t="shared" si="71"/>
        <v/>
      </c>
      <c r="D1467" s="3" t="str">
        <f t="shared" si="72"/>
        <v/>
      </c>
      <c r="E1467" s="10" t="str">
        <f t="shared" si="73"/>
        <v/>
      </c>
      <c r="F1467" s="10" t="str">
        <f>SUBSTITUTE(Таблица2[[#This Row],[Столбец5]], "до, ", "")</f>
        <v/>
      </c>
      <c r="G1467" s="10" t="str">
        <f>SUBSTITUTE(Таблица2[[#This Row],[Столбец7]], "рік, ", "")</f>
        <v/>
      </c>
      <c r="H1467" s="11" t="str">
        <f>SUBSTITUTE(Таблица2[[#This Row],[Ключові слова]], "за, ", "")</f>
        <v/>
      </c>
      <c r="I1467" s="11" t="str">
        <f>SUBSTITUTE(Таблица2[[#This Row],[Столбец9]], "від, ", "")</f>
        <v/>
      </c>
    </row>
    <row r="1468" spans="1:9" x14ac:dyDescent="0.25">
      <c r="A1468" s="9" t="str">
        <f>SUBSTITUTE(Реестр!E1479, " ", ", ")</f>
        <v/>
      </c>
      <c r="B1468" s="10" t="str">
        <f>SUBSTITUTE(Таблица2[[#This Row],[Столбец1]], "про, ", " ")</f>
        <v/>
      </c>
      <c r="C1468" s="3" t="str">
        <f t="shared" si="71"/>
        <v/>
      </c>
      <c r="D1468" s="3" t="str">
        <f t="shared" si="72"/>
        <v/>
      </c>
      <c r="E1468" s="10" t="str">
        <f t="shared" si="73"/>
        <v/>
      </c>
      <c r="F1468" s="10" t="str">
        <f>SUBSTITUTE(Таблица2[[#This Row],[Столбец5]], "до, ", "")</f>
        <v/>
      </c>
      <c r="G1468" s="10" t="str">
        <f>SUBSTITUTE(Таблица2[[#This Row],[Столбец7]], "рік, ", "")</f>
        <v/>
      </c>
      <c r="H1468" s="11" t="str">
        <f>SUBSTITUTE(Таблица2[[#This Row],[Ключові слова]], "за, ", "")</f>
        <v/>
      </c>
      <c r="I1468" s="11" t="str">
        <f>SUBSTITUTE(Таблица2[[#This Row],[Столбец9]], "від, ", "")</f>
        <v/>
      </c>
    </row>
    <row r="1469" spans="1:9" x14ac:dyDescent="0.25">
      <c r="A1469" s="9" t="str">
        <f>SUBSTITUTE(Реестр!E1480, " ", ", ")</f>
        <v/>
      </c>
      <c r="B1469" s="10" t="str">
        <f>SUBSTITUTE(Таблица2[[#This Row],[Столбец1]], "про, ", " ")</f>
        <v/>
      </c>
      <c r="C1469" s="3" t="str">
        <f t="shared" si="71"/>
        <v/>
      </c>
      <c r="D1469" s="3" t="str">
        <f t="shared" si="72"/>
        <v/>
      </c>
      <c r="E1469" s="10" t="str">
        <f t="shared" si="73"/>
        <v/>
      </c>
      <c r="F1469" s="10" t="str">
        <f>SUBSTITUTE(Таблица2[[#This Row],[Столбец5]], "до, ", "")</f>
        <v/>
      </c>
      <c r="G1469" s="10" t="str">
        <f>SUBSTITUTE(Таблица2[[#This Row],[Столбец7]], "рік, ", "")</f>
        <v/>
      </c>
      <c r="H1469" s="11" t="str">
        <f>SUBSTITUTE(Таблица2[[#This Row],[Ключові слова]], "за, ", "")</f>
        <v/>
      </c>
      <c r="I1469" s="11" t="str">
        <f>SUBSTITUTE(Таблица2[[#This Row],[Столбец9]], "від, ", "")</f>
        <v/>
      </c>
    </row>
    <row r="1470" spans="1:9" x14ac:dyDescent="0.25">
      <c r="A1470" s="9" t="str">
        <f>SUBSTITUTE(Реестр!E1481, " ", ", ")</f>
        <v/>
      </c>
      <c r="B1470" s="10" t="str">
        <f>SUBSTITUTE(Таблица2[[#This Row],[Столбец1]], "про, ", " ")</f>
        <v/>
      </c>
      <c r="C1470" s="3" t="str">
        <f t="shared" si="71"/>
        <v/>
      </c>
      <c r="D1470" s="3" t="str">
        <f t="shared" si="72"/>
        <v/>
      </c>
      <c r="E1470" s="10" t="str">
        <f t="shared" si="73"/>
        <v/>
      </c>
      <c r="F1470" s="10" t="str">
        <f>SUBSTITUTE(Таблица2[[#This Row],[Столбец5]], "до, ", "")</f>
        <v/>
      </c>
      <c r="G1470" s="10" t="str">
        <f>SUBSTITUTE(Таблица2[[#This Row],[Столбец7]], "рік, ", "")</f>
        <v/>
      </c>
      <c r="H1470" s="11" t="str">
        <f>SUBSTITUTE(Таблица2[[#This Row],[Ключові слова]], "за, ", "")</f>
        <v/>
      </c>
      <c r="I1470" s="11" t="str">
        <f>SUBSTITUTE(Таблица2[[#This Row],[Столбец9]], "від, ", "")</f>
        <v/>
      </c>
    </row>
    <row r="1471" spans="1:9" x14ac:dyDescent="0.25">
      <c r="A1471" s="9" t="str">
        <f>SUBSTITUTE(Реестр!E1482, " ", ", ")</f>
        <v/>
      </c>
      <c r="B1471" s="10" t="str">
        <f>SUBSTITUTE(Таблица2[[#This Row],[Столбец1]], "про, ", " ")</f>
        <v/>
      </c>
      <c r="C1471" s="3" t="str">
        <f t="shared" si="71"/>
        <v/>
      </c>
      <c r="D1471" s="3" t="str">
        <f t="shared" si="72"/>
        <v/>
      </c>
      <c r="E1471" s="10" t="str">
        <f t="shared" si="73"/>
        <v/>
      </c>
      <c r="F1471" s="10" t="str">
        <f>SUBSTITUTE(Таблица2[[#This Row],[Столбец5]], "до, ", "")</f>
        <v/>
      </c>
      <c r="G1471" s="10" t="str">
        <f>SUBSTITUTE(Таблица2[[#This Row],[Столбец7]], "рік, ", "")</f>
        <v/>
      </c>
      <c r="H1471" s="11" t="str">
        <f>SUBSTITUTE(Таблица2[[#This Row],[Ключові слова]], "за, ", "")</f>
        <v/>
      </c>
      <c r="I1471" s="11" t="str">
        <f>SUBSTITUTE(Таблица2[[#This Row],[Столбец9]], "від, ", "")</f>
        <v/>
      </c>
    </row>
    <row r="1472" spans="1:9" x14ac:dyDescent="0.25">
      <c r="A1472" s="9" t="str">
        <f>SUBSTITUTE(Реестр!E1483, " ", ", ")</f>
        <v/>
      </c>
      <c r="B1472" s="10" t="str">
        <f>SUBSTITUTE(Таблица2[[#This Row],[Столбец1]], "про, ", " ")</f>
        <v/>
      </c>
      <c r="C1472" s="3" t="str">
        <f t="shared" si="71"/>
        <v/>
      </c>
      <c r="D1472" s="3" t="str">
        <f t="shared" si="72"/>
        <v/>
      </c>
      <c r="E1472" s="10" t="str">
        <f t="shared" si="73"/>
        <v/>
      </c>
      <c r="F1472" s="10" t="str">
        <f>SUBSTITUTE(Таблица2[[#This Row],[Столбец5]], "до, ", "")</f>
        <v/>
      </c>
      <c r="G1472" s="10" t="str">
        <f>SUBSTITUTE(Таблица2[[#This Row],[Столбец7]], "рік, ", "")</f>
        <v/>
      </c>
      <c r="H1472" s="11" t="str">
        <f>SUBSTITUTE(Таблица2[[#This Row],[Ключові слова]], "за, ", "")</f>
        <v/>
      </c>
      <c r="I1472" s="11" t="str">
        <f>SUBSTITUTE(Таблица2[[#This Row],[Столбец9]], "від, ", "")</f>
        <v/>
      </c>
    </row>
    <row r="1473" spans="1:9" x14ac:dyDescent="0.25">
      <c r="A1473" s="9" t="str">
        <f>SUBSTITUTE(Реестр!E1484, " ", ", ")</f>
        <v/>
      </c>
      <c r="B1473" s="10" t="str">
        <f>SUBSTITUTE(Таблица2[[#This Row],[Столбец1]], "про, ", " ")</f>
        <v/>
      </c>
      <c r="C1473" s="3" t="str">
        <f t="shared" si="71"/>
        <v/>
      </c>
      <c r="D1473" s="3" t="str">
        <f t="shared" si="72"/>
        <v/>
      </c>
      <c r="E1473" s="10" t="str">
        <f t="shared" si="73"/>
        <v/>
      </c>
      <c r="F1473" s="10" t="str">
        <f>SUBSTITUTE(Таблица2[[#This Row],[Столбец5]], "до, ", "")</f>
        <v/>
      </c>
      <c r="G1473" s="10" t="str">
        <f>SUBSTITUTE(Таблица2[[#This Row],[Столбец7]], "рік, ", "")</f>
        <v/>
      </c>
      <c r="H1473" s="11" t="str">
        <f>SUBSTITUTE(Таблица2[[#This Row],[Ключові слова]], "за, ", "")</f>
        <v/>
      </c>
      <c r="I1473" s="11" t="str">
        <f>SUBSTITUTE(Таблица2[[#This Row],[Столбец9]], "від, ", "")</f>
        <v/>
      </c>
    </row>
    <row r="1474" spans="1:9" x14ac:dyDescent="0.25">
      <c r="A1474" s="9" t="str">
        <f>SUBSTITUTE(Реестр!E1485, " ", ", ")</f>
        <v/>
      </c>
      <c r="B1474" s="10" t="str">
        <f>SUBSTITUTE(Таблица2[[#This Row],[Столбец1]], "про, ", " ")</f>
        <v/>
      </c>
      <c r="C1474" s="3" t="str">
        <f t="shared" si="71"/>
        <v/>
      </c>
      <c r="D1474" s="3" t="str">
        <f t="shared" si="72"/>
        <v/>
      </c>
      <c r="E1474" s="10" t="str">
        <f t="shared" si="73"/>
        <v/>
      </c>
      <c r="F1474" s="10" t="str">
        <f>SUBSTITUTE(Таблица2[[#This Row],[Столбец5]], "до, ", "")</f>
        <v/>
      </c>
      <c r="G1474" s="10" t="str">
        <f>SUBSTITUTE(Таблица2[[#This Row],[Столбец7]], "рік, ", "")</f>
        <v/>
      </c>
      <c r="H1474" s="11" t="str">
        <f>SUBSTITUTE(Таблица2[[#This Row],[Ключові слова]], "за, ", "")</f>
        <v/>
      </c>
      <c r="I1474" s="11" t="str">
        <f>SUBSTITUTE(Таблица2[[#This Row],[Столбец9]], "від, ", "")</f>
        <v/>
      </c>
    </row>
    <row r="1475" spans="1:9" x14ac:dyDescent="0.25">
      <c r="A1475" s="9" t="str">
        <f>SUBSTITUTE(Реестр!E1486, " ", ", ")</f>
        <v/>
      </c>
      <c r="B1475" s="10" t="str">
        <f>SUBSTITUTE(Таблица2[[#This Row],[Столбец1]], "про, ", " ")</f>
        <v/>
      </c>
      <c r="C1475" s="3" t="str">
        <f t="shared" si="71"/>
        <v/>
      </c>
      <c r="D1475" s="3" t="str">
        <f t="shared" si="72"/>
        <v/>
      </c>
      <c r="E1475" s="10" t="str">
        <f t="shared" si="73"/>
        <v/>
      </c>
      <c r="F1475" s="10" t="str">
        <f>SUBSTITUTE(Таблица2[[#This Row],[Столбец5]], "до, ", "")</f>
        <v/>
      </c>
      <c r="G1475" s="10" t="str">
        <f>SUBSTITUTE(Таблица2[[#This Row],[Столбец7]], "рік, ", "")</f>
        <v/>
      </c>
      <c r="H1475" s="11" t="str">
        <f>SUBSTITUTE(Таблица2[[#This Row],[Ключові слова]], "за, ", "")</f>
        <v/>
      </c>
      <c r="I1475" s="11" t="str">
        <f>SUBSTITUTE(Таблица2[[#This Row],[Столбец9]], "від, ", "")</f>
        <v/>
      </c>
    </row>
    <row r="1476" spans="1:9" x14ac:dyDescent="0.25">
      <c r="A1476" s="9" t="str">
        <f>SUBSTITUTE(Реестр!E1487, " ", ", ")</f>
        <v/>
      </c>
      <c r="B1476" s="10" t="str">
        <f>SUBSTITUTE(Таблица2[[#This Row],[Столбец1]], "про, ", " ")</f>
        <v/>
      </c>
      <c r="C1476" s="3" t="str">
        <f t="shared" si="71"/>
        <v/>
      </c>
      <c r="D1476" s="3" t="str">
        <f t="shared" si="72"/>
        <v/>
      </c>
      <c r="E1476" s="10" t="str">
        <f t="shared" si="73"/>
        <v/>
      </c>
      <c r="F1476" s="10" t="str">
        <f>SUBSTITUTE(Таблица2[[#This Row],[Столбец5]], "до, ", "")</f>
        <v/>
      </c>
      <c r="G1476" s="10" t="str">
        <f>SUBSTITUTE(Таблица2[[#This Row],[Столбец7]], "рік, ", "")</f>
        <v/>
      </c>
      <c r="H1476" s="11" t="str">
        <f>SUBSTITUTE(Таблица2[[#This Row],[Ключові слова]], "за, ", "")</f>
        <v/>
      </c>
      <c r="I1476" s="11" t="str">
        <f>SUBSTITUTE(Таблица2[[#This Row],[Столбец9]], "від, ", "")</f>
        <v/>
      </c>
    </row>
    <row r="1477" spans="1:9" x14ac:dyDescent="0.25">
      <c r="A1477" s="9" t="str">
        <f>SUBSTITUTE(Реестр!E1488, " ", ", ")</f>
        <v/>
      </c>
      <c r="B1477" s="10" t="str">
        <f>SUBSTITUTE(Таблица2[[#This Row],[Столбец1]], "про, ", " ")</f>
        <v/>
      </c>
      <c r="C1477" s="3" t="str">
        <f t="shared" si="71"/>
        <v/>
      </c>
      <c r="D1477" s="3" t="str">
        <f t="shared" si="72"/>
        <v/>
      </c>
      <c r="E1477" s="10" t="str">
        <f t="shared" si="73"/>
        <v/>
      </c>
      <c r="F1477" s="10" t="str">
        <f>SUBSTITUTE(Таблица2[[#This Row],[Столбец5]], "до, ", "")</f>
        <v/>
      </c>
      <c r="G1477" s="10" t="str">
        <f>SUBSTITUTE(Таблица2[[#This Row],[Столбец7]], "рік, ", "")</f>
        <v/>
      </c>
      <c r="H1477" s="11" t="str">
        <f>SUBSTITUTE(Таблица2[[#This Row],[Ключові слова]], "за, ", "")</f>
        <v/>
      </c>
      <c r="I1477" s="11" t="str">
        <f>SUBSTITUTE(Таблица2[[#This Row],[Столбец9]], "від, ", "")</f>
        <v/>
      </c>
    </row>
    <row r="1478" spans="1:9" x14ac:dyDescent="0.25">
      <c r="A1478" s="9" t="str">
        <f>SUBSTITUTE(Реестр!E1489, " ", ", ")</f>
        <v/>
      </c>
      <c r="B1478" s="10" t="str">
        <f>SUBSTITUTE(Таблица2[[#This Row],[Столбец1]], "про, ", " ")</f>
        <v/>
      </c>
      <c r="C1478" s="3" t="str">
        <f t="shared" si="71"/>
        <v/>
      </c>
      <c r="D1478" s="3" t="str">
        <f t="shared" si="72"/>
        <v/>
      </c>
      <c r="E1478" s="10" t="str">
        <f t="shared" si="73"/>
        <v/>
      </c>
      <c r="F1478" s="10" t="str">
        <f>SUBSTITUTE(Таблица2[[#This Row],[Столбец5]], "до, ", "")</f>
        <v/>
      </c>
      <c r="G1478" s="10" t="str">
        <f>SUBSTITUTE(Таблица2[[#This Row],[Столбец7]], "рік, ", "")</f>
        <v/>
      </c>
      <c r="H1478" s="11" t="str">
        <f>SUBSTITUTE(Таблица2[[#This Row],[Ключові слова]], "за, ", "")</f>
        <v/>
      </c>
      <c r="I1478" s="11" t="str">
        <f>SUBSTITUTE(Таблица2[[#This Row],[Столбец9]], "від, ", "")</f>
        <v/>
      </c>
    </row>
    <row r="1479" spans="1:9" x14ac:dyDescent="0.25">
      <c r="A1479" s="9" t="str">
        <f>SUBSTITUTE(Реестр!E1490,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x14ac:dyDescent="0.25">
      <c r="A1480" s="9" t="str">
        <f>SUBSTITUTE(Реестр!E1491,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x14ac:dyDescent="0.25">
      <c r="A1481" s="9" t="str">
        <f>SUBSTITUTE(Реестр!E1492,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x14ac:dyDescent="0.25">
      <c r="A1482" s="9" t="str">
        <f>SUBSTITUTE(Реестр!E1493,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x14ac:dyDescent="0.25">
      <c r="A1483" s="9" t="str">
        <f>SUBSTITUTE(Реестр!E1494,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x14ac:dyDescent="0.25">
      <c r="A1484" s="9" t="str">
        <f>SUBSTITUTE(Реестр!E1495,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x14ac:dyDescent="0.25">
      <c r="A1485" s="9" t="str">
        <f>SUBSTITUTE(Реестр!E1496,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x14ac:dyDescent="0.25">
      <c r="A1486" s="9" t="str">
        <f>SUBSTITUTE(Реестр!E1497,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x14ac:dyDescent="0.25">
      <c r="A1487" s="9" t="str">
        <f>SUBSTITUTE(Реестр!E1498,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x14ac:dyDescent="0.25">
      <c r="A1488" s="9" t="str">
        <f>SUBSTITUTE(Реестр!E1499,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x14ac:dyDescent="0.25">
      <c r="A1489" s="9" t="str">
        <f>SUBSTITUTE(Реестр!E1500,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x14ac:dyDescent="0.25">
      <c r="A1490" s="9" t="str">
        <f>SUBSTITUTE(Реестр!E1501,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x14ac:dyDescent="0.25">
      <c r="A1491" s="9" t="str">
        <f>SUBSTITUTE(Реестр!E1502,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x14ac:dyDescent="0.25">
      <c r="A1492" s="9" t="str">
        <f>SUBSTITUTE(Реестр!E1503,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x14ac:dyDescent="0.25">
      <c r="A1493" s="9" t="str">
        <f>SUBSTITUTE(Реестр!E1504,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x14ac:dyDescent="0.25">
      <c r="A1494" s="9" t="str">
        <f>SUBSTITUTE(Реестр!E1505,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x14ac:dyDescent="0.25">
      <c r="A1495" s="9" t="str">
        <f>SUBSTITUTE(Реестр!E1506,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x14ac:dyDescent="0.25">
      <c r="A1496" s="9" t="str">
        <f>SUBSTITUTE(Реестр!E1507,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x14ac:dyDescent="0.25">
      <c r="A1497" s="9" t="str">
        <f>SUBSTITUTE(Реестр!E1508,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x14ac:dyDescent="0.25">
      <c r="A1498" s="9" t="str">
        <f>SUBSTITUTE(Реестр!E1509,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x14ac:dyDescent="0.25">
      <c r="A1499" s="9" t="str">
        <f>SUBSTITUTE(Реестр!E1510,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x14ac:dyDescent="0.25">
      <c r="A1500" s="9" t="str">
        <f>SUBSTITUTE(Реестр!E1511,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x14ac:dyDescent="0.25">
      <c r="A1501" s="9" t="str">
        <f>SUBSTITUTE(Реестр!E1512,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x14ac:dyDescent="0.25">
      <c r="A1502" s="9" t="str">
        <f>SUBSTITUTE(Реестр!E1513,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x14ac:dyDescent="0.25">
      <c r="A1503" s="9" t="str">
        <f>SUBSTITUTE(Реестр!E1514,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x14ac:dyDescent="0.25">
      <c r="A1504" s="9" t="str">
        <f>SUBSTITUTE(Реестр!E1515,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x14ac:dyDescent="0.25">
      <c r="A1505" s="9" t="str">
        <f>SUBSTITUTE(Реестр!E1516,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x14ac:dyDescent="0.25">
      <c r="A1506" s="9" t="str">
        <f>SUBSTITUTE(Реестр!E1517,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x14ac:dyDescent="0.25">
      <c r="A1507" s="9" t="str">
        <f>SUBSTITUTE(Реестр!E1518,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x14ac:dyDescent="0.25">
      <c r="A1508" s="9" t="str">
        <f>SUBSTITUTE(Реестр!E1519,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x14ac:dyDescent="0.25">
      <c r="A1509" s="9" t="str">
        <f>SUBSTITUTE(Реестр!E1520,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x14ac:dyDescent="0.25">
      <c r="A1510" s="9" t="str">
        <f>SUBSTITUTE(Реестр!E1521,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x14ac:dyDescent="0.25">
      <c r="A1511" s="9" t="str">
        <f>SUBSTITUTE(Реестр!E1522,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x14ac:dyDescent="0.25">
      <c r="A1512" s="9" t="str">
        <f>SUBSTITUTE(Реестр!E1523,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x14ac:dyDescent="0.25">
      <c r="A1513" s="9" t="str">
        <f>SUBSTITUTE(Реестр!E1524,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x14ac:dyDescent="0.25">
      <c r="A1514" s="9" t="str">
        <f>SUBSTITUTE(Реестр!E1525,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x14ac:dyDescent="0.25">
      <c r="A1515" s="9" t="str">
        <f>SUBSTITUTE(Реестр!E1526,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x14ac:dyDescent="0.25">
      <c r="A1516" s="9" t="str">
        <f>SUBSTITUTE(Реестр!E1527,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x14ac:dyDescent="0.25">
      <c r="A1517" s="9" t="str">
        <f>SUBSTITUTE(Реестр!E1528,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x14ac:dyDescent="0.25">
      <c r="A1518" s="9" t="str">
        <f>SUBSTITUTE(Реестр!E1529,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x14ac:dyDescent="0.25">
      <c r="A1519" s="9" t="str">
        <f>SUBSTITUTE(Реестр!E1530,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x14ac:dyDescent="0.25">
      <c r="A1520" s="9" t="str">
        <f>SUBSTITUTE(Реестр!E1531,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x14ac:dyDescent="0.25">
      <c r="A1521" s="9" t="str">
        <f>SUBSTITUTE(Реестр!E1532,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x14ac:dyDescent="0.25">
      <c r="A1522" s="9" t="str">
        <f>SUBSTITUTE(Реестр!E1533,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x14ac:dyDescent="0.25">
      <c r="A1523" s="9" t="str">
        <f>SUBSTITUTE(Реестр!E1534,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x14ac:dyDescent="0.25">
      <c r="A1524" s="9" t="str">
        <f>SUBSTITUTE(Реестр!E1535,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x14ac:dyDescent="0.25">
      <c r="A1525" s="9" t="str">
        <f>SUBSTITUTE(Реестр!E1536,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x14ac:dyDescent="0.25">
      <c r="A1526" s="9" t="str">
        <f>SUBSTITUTE(Реестр!E1537,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x14ac:dyDescent="0.25">
      <c r="A1527" s="9" t="str">
        <f>SUBSTITUTE(Реестр!E1538,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x14ac:dyDescent="0.25">
      <c r="A1528" s="9" t="str">
        <f>SUBSTITUTE(Реестр!E1539,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x14ac:dyDescent="0.25">
      <c r="A1529" s="9" t="str">
        <f>SUBSTITUTE(Реестр!E1540,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x14ac:dyDescent="0.25">
      <c r="A1530" s="9" t="str">
        <f>SUBSTITUTE(Реестр!E1541,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x14ac:dyDescent="0.25">
      <c r="A1531" s="9" t="str">
        <f>SUBSTITUTE(Реестр!E1542,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x14ac:dyDescent="0.25">
      <c r="A1532" s="9" t="str">
        <f>SUBSTITUTE(Реестр!E1543,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x14ac:dyDescent="0.25">
      <c r="A1533" s="9" t="str">
        <f>SUBSTITUTE(Реестр!E1544,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x14ac:dyDescent="0.25">
      <c r="A1534" s="9" t="str">
        <f>SUBSTITUTE(Реестр!E1545,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x14ac:dyDescent="0.25">
      <c r="A1535" s="9" t="str">
        <f>SUBSTITUTE(Реестр!E1546,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x14ac:dyDescent="0.25">
      <c r="A1536" s="9" t="str">
        <f>SUBSTITUTE(Реестр!E1547,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x14ac:dyDescent="0.25">
      <c r="A1537" s="9" t="str">
        <f>SUBSTITUTE(Реестр!E1548,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x14ac:dyDescent="0.25">
      <c r="A1538" s="9" t="str">
        <f>SUBSTITUTE(Реестр!E1549,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x14ac:dyDescent="0.25">
      <c r="A1539" s="9" t="str">
        <f>SUBSTITUTE(Реестр!E1550,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x14ac:dyDescent="0.25">
      <c r="A1540" s="9" t="str">
        <f>SUBSTITUTE(Реестр!E1551,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x14ac:dyDescent="0.25">
      <c r="A1541" s="9" t="str">
        <f>SUBSTITUTE(Реестр!E1552,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x14ac:dyDescent="0.25">
      <c r="A1542" s="9" t="str">
        <f>SUBSTITUTE(Реестр!E1553,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x14ac:dyDescent="0.25">
      <c r="A1543" s="9" t="str">
        <f>SUBSTITUTE(Реестр!E1554,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x14ac:dyDescent="0.25">
      <c r="A1544" s="9" t="str">
        <f>SUBSTITUTE(Реестр!E1555,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x14ac:dyDescent="0.25">
      <c r="A1545" s="9" t="str">
        <f>SUBSTITUTE(Реестр!E1556,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x14ac:dyDescent="0.25">
      <c r="A1546" s="9" t="str">
        <f>SUBSTITUTE(Реестр!E1557,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x14ac:dyDescent="0.25">
      <c r="A1547" s="9" t="str">
        <f>SUBSTITUTE(Реестр!E1558,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x14ac:dyDescent="0.25">
      <c r="A1548" s="9" t="str">
        <f>SUBSTITUTE(Реестр!E1559,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x14ac:dyDescent="0.25">
      <c r="A1549" s="9" t="str">
        <f>SUBSTITUTE(Реестр!E1560,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x14ac:dyDescent="0.25">
      <c r="A1550" s="9" t="str">
        <f>SUBSTITUTE(Реестр!E1561,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x14ac:dyDescent="0.25">
      <c r="A1551" s="9" t="str">
        <f>SUBSTITUTE(Реестр!E1562,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x14ac:dyDescent="0.25">
      <c r="A1552" s="9" t="str">
        <f>SUBSTITUTE(Реестр!E1563,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x14ac:dyDescent="0.25">
      <c r="A1553" s="9" t="str">
        <f>SUBSTITUTE(Реестр!E1564,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x14ac:dyDescent="0.25">
      <c r="A1554" s="9" t="str">
        <f>SUBSTITUTE(Реестр!E1565,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x14ac:dyDescent="0.25">
      <c r="A1555" s="9" t="str">
        <f>SUBSTITUTE(Реестр!E1566,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x14ac:dyDescent="0.25">
      <c r="A1556" s="9" t="str">
        <f>SUBSTITUTE(Реестр!E1567,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x14ac:dyDescent="0.25">
      <c r="A1557" s="9" t="str">
        <f>SUBSTITUTE(Реестр!E1568,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x14ac:dyDescent="0.25">
      <c r="A1558" s="9" t="str">
        <f>SUBSTITUTE(Реестр!E1569,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x14ac:dyDescent="0.25">
      <c r="A1559" s="9" t="str">
        <f>SUBSTITUTE(Реестр!E1570,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x14ac:dyDescent="0.25">
      <c r="A1560" s="9" t="str">
        <f>SUBSTITUTE(Реестр!E1571,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x14ac:dyDescent="0.25">
      <c r="A1561" s="9" t="str">
        <f>SUBSTITUTE(Реестр!E1572,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x14ac:dyDescent="0.25">
      <c r="A1562" s="9" t="str">
        <f>SUBSTITUTE(Реестр!E1573,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x14ac:dyDescent="0.25">
      <c r="A1563" s="9" t="str">
        <f>SUBSTITUTE(Реестр!E1574,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x14ac:dyDescent="0.25">
      <c r="A1564" s="9" t="str">
        <f>SUBSTITUTE(Реестр!E1575,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x14ac:dyDescent="0.25">
      <c r="A1565" s="9" t="str">
        <f>SUBSTITUTE(Реестр!E1576,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x14ac:dyDescent="0.25">
      <c r="A1566" s="9" t="str">
        <f>SUBSTITUTE(Реестр!E1577,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x14ac:dyDescent="0.25">
      <c r="A1567" s="9" t="str">
        <f>SUBSTITUTE(Реестр!E1578,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x14ac:dyDescent="0.25">
      <c r="A1568" s="9" t="str">
        <f>SUBSTITUTE(Реестр!E1579,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x14ac:dyDescent="0.25">
      <c r="A1569" s="9" t="str">
        <f>SUBSTITUTE(Реестр!E1580,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x14ac:dyDescent="0.25">
      <c r="A1570" s="9" t="str">
        <f>SUBSTITUTE(Реестр!E1581,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x14ac:dyDescent="0.25">
      <c r="A1571" s="9" t="str">
        <f>SUBSTITUTE(Реестр!E1582,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x14ac:dyDescent="0.25">
      <c r="A1572" s="9" t="str">
        <f>SUBSTITUTE(Реестр!E1583,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x14ac:dyDescent="0.25">
      <c r="A1573" s="9" t="str">
        <f>SUBSTITUTE(Реестр!E1584,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x14ac:dyDescent="0.25">
      <c r="A1574" s="9" t="str">
        <f>SUBSTITUTE(Реестр!E1585,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x14ac:dyDescent="0.25">
      <c r="A1575" s="9" t="str">
        <f>SUBSTITUTE(Реестр!E1586,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x14ac:dyDescent="0.25">
      <c r="A1576" s="9" t="str">
        <f>SUBSTITUTE(Реестр!E1587,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x14ac:dyDescent="0.25">
      <c r="A1577" s="9" t="str">
        <f>SUBSTITUTE(Реестр!E1588,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x14ac:dyDescent="0.25">
      <c r="A1578" s="9" t="str">
        <f>SUBSTITUTE(Реестр!E1589,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x14ac:dyDescent="0.25">
      <c r="A1579" s="9" t="str">
        <f>SUBSTITUTE(Реестр!E1590,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x14ac:dyDescent="0.25">
      <c r="A1580" s="9" t="str">
        <f>SUBSTITUTE(Реестр!E1591,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x14ac:dyDescent="0.25">
      <c r="A1581" s="9" t="str">
        <f>SUBSTITUTE(Реестр!E1592,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x14ac:dyDescent="0.25">
      <c r="A1582" s="9" t="str">
        <f>SUBSTITUTE(Реестр!E1593,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x14ac:dyDescent="0.25">
      <c r="A1583" s="9" t="str">
        <f>SUBSTITUTE(Реестр!E1594,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x14ac:dyDescent="0.25">
      <c r="A1584" s="9" t="str">
        <f>SUBSTITUTE(Реестр!E1595,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x14ac:dyDescent="0.25">
      <c r="A1585" s="9" t="str">
        <f>SUBSTITUTE(Реестр!E1596,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x14ac:dyDescent="0.25">
      <c r="A1586" s="9" t="str">
        <f>SUBSTITUTE(Реестр!E1597,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x14ac:dyDescent="0.25">
      <c r="A1587" s="9" t="str">
        <f>SUBSTITUTE(Реестр!E1598,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x14ac:dyDescent="0.25">
      <c r="A1588" s="9" t="str">
        <f>SUBSTITUTE(Реестр!E1599,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x14ac:dyDescent="0.25">
      <c r="A1589" s="9" t="str">
        <f>SUBSTITUTE(Реестр!E1600,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x14ac:dyDescent="0.25">
      <c r="A1590" s="9" t="str">
        <f>SUBSTITUTE(Реестр!E1601,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x14ac:dyDescent="0.25">
      <c r="A1591" s="9" t="str">
        <f>SUBSTITUTE(Реестр!E1602,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x14ac:dyDescent="0.25">
      <c r="A1592" s="9" t="str">
        <f>SUBSTITUTE(Реестр!E1603,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x14ac:dyDescent="0.25">
      <c r="A1593" s="9" t="str">
        <f>SUBSTITUTE(Реестр!E1604,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x14ac:dyDescent="0.25">
      <c r="A1594" s="9" t="str">
        <f>SUBSTITUTE(Реестр!E1605,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x14ac:dyDescent="0.25">
      <c r="A1595" s="9" t="str">
        <f>SUBSTITUTE(Реестр!E1606,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x14ac:dyDescent="0.25">
      <c r="A1596" s="9" t="str">
        <f>SUBSTITUTE(Реестр!E1607,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x14ac:dyDescent="0.25">
      <c r="A1597" s="9" t="str">
        <f>SUBSTITUTE(Реестр!E1608,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x14ac:dyDescent="0.25">
      <c r="A1598" s="9" t="str">
        <f>SUBSTITUTE(Реестр!E1609,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x14ac:dyDescent="0.25">
      <c r="A1599" s="9" t="str">
        <f>SUBSTITUTE(Реестр!E1610,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x14ac:dyDescent="0.25">
      <c r="A1600" s="9" t="str">
        <f>SUBSTITUTE(Реестр!E1611,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x14ac:dyDescent="0.25">
      <c r="A1601" s="9" t="str">
        <f>SUBSTITUTE(Реестр!E1612,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x14ac:dyDescent="0.25">
      <c r="A1602" s="9" t="str">
        <f>SUBSTITUTE(Реестр!E1613,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x14ac:dyDescent="0.25">
      <c r="A1603" s="9" t="str">
        <f>SUBSTITUTE(Реестр!E1614,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x14ac:dyDescent="0.25">
      <c r="A1604" s="9" t="str">
        <f>SUBSTITUTE(Реестр!E1615,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x14ac:dyDescent="0.25">
      <c r="A1605" s="9" t="str">
        <f>SUBSTITUTE(Реестр!E1616,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x14ac:dyDescent="0.25">
      <c r="A1606" s="9" t="str">
        <f>SUBSTITUTE(Реестр!E1617,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x14ac:dyDescent="0.25">
      <c r="A1607" s="9" t="str">
        <f>SUBSTITUTE(Реестр!E1618,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x14ac:dyDescent="0.25">
      <c r="A1608" s="9" t="str">
        <f>SUBSTITUTE(Реестр!E1619,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x14ac:dyDescent="0.25">
      <c r="A1609" s="9" t="str">
        <f>SUBSTITUTE(Реестр!E1620,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x14ac:dyDescent="0.25">
      <c r="A1610" s="9" t="str">
        <f>SUBSTITUTE(Реестр!E1621,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x14ac:dyDescent="0.25">
      <c r="A1611" s="9" t="str">
        <f>SUBSTITUTE(Реестр!E1622,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x14ac:dyDescent="0.25">
      <c r="A1612" s="9" t="str">
        <f>SUBSTITUTE(Реестр!E1623,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x14ac:dyDescent="0.25">
      <c r="A1613" s="9" t="str">
        <f>SUBSTITUTE(Реестр!E1624,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x14ac:dyDescent="0.25">
      <c r="A1614" s="9" t="str">
        <f>SUBSTITUTE(Реестр!E1625,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x14ac:dyDescent="0.25">
      <c r="A1615" s="9" t="str">
        <f>SUBSTITUTE(Реестр!E1626,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x14ac:dyDescent="0.25">
      <c r="A1616" s="9" t="str">
        <f>SUBSTITUTE(Реестр!E1627,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x14ac:dyDescent="0.25">
      <c r="A1617" s="9" t="str">
        <f>SUBSTITUTE(Реестр!E1628,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x14ac:dyDescent="0.25">
      <c r="A1618" s="9" t="str">
        <f>SUBSTITUTE(Реестр!E1629,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x14ac:dyDescent="0.25">
      <c r="A1619" s="9" t="str">
        <f>SUBSTITUTE(Реестр!E1630,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x14ac:dyDescent="0.25">
      <c r="A1620" s="9" t="str">
        <f>SUBSTITUTE(Реестр!E1631,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x14ac:dyDescent="0.25">
      <c r="A1621" s="9" t="str">
        <f>SUBSTITUTE(Реестр!E1632,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x14ac:dyDescent="0.25">
      <c r="A1622" s="9" t="str">
        <f>SUBSTITUTE(Реестр!E1633,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x14ac:dyDescent="0.25">
      <c r="A1623" s="9" t="str">
        <f>SUBSTITUTE(Реестр!E1634,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x14ac:dyDescent="0.25">
      <c r="A1624" s="9" t="str">
        <f>SUBSTITUTE(Реестр!E1635,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x14ac:dyDescent="0.25">
      <c r="A1625" s="9" t="str">
        <f>SUBSTITUTE(Реестр!E1636,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x14ac:dyDescent="0.25">
      <c r="A1626" s="9" t="str">
        <f>SUBSTITUTE(Реестр!E1637,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x14ac:dyDescent="0.25">
      <c r="A1627" s="9" t="str">
        <f>SUBSTITUTE(Реестр!E1638,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x14ac:dyDescent="0.25">
      <c r="A1628" s="9" t="str">
        <f>SUBSTITUTE(Реестр!E1639,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x14ac:dyDescent="0.25">
      <c r="A1629" s="9" t="str">
        <f>SUBSTITUTE(Реестр!E1640,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x14ac:dyDescent="0.25">
      <c r="A1630" s="9" t="str">
        <f>SUBSTITUTE(Реестр!E1641,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x14ac:dyDescent="0.25">
      <c r="A1631" s="9" t="str">
        <f>SUBSTITUTE(Реестр!E1642,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x14ac:dyDescent="0.25">
      <c r="A1632" s="9" t="str">
        <f>SUBSTITUTE(Реестр!E1643,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x14ac:dyDescent="0.25">
      <c r="A1633" s="9" t="str">
        <f>SUBSTITUTE(Реестр!E1644,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x14ac:dyDescent="0.25">
      <c r="A1634" s="9" t="str">
        <f>SUBSTITUTE(Реестр!E1645,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x14ac:dyDescent="0.25">
      <c r="A1635" s="9" t="str">
        <f>SUBSTITUTE(Реестр!E1646,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x14ac:dyDescent="0.25">
      <c r="A1636" s="9" t="str">
        <f>SUBSTITUTE(Реестр!E1647,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x14ac:dyDescent="0.25">
      <c r="A1637" s="9" t="str">
        <f>SUBSTITUTE(Реестр!E1648,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x14ac:dyDescent="0.25">
      <c r="A1638" s="9" t="str">
        <f>SUBSTITUTE(Реестр!E1649,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x14ac:dyDescent="0.25">
      <c r="A1639" s="9" t="str">
        <f>SUBSTITUTE(Реестр!E1650,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x14ac:dyDescent="0.25">
      <c r="A1640" s="9" t="str">
        <f>SUBSTITUTE(Реестр!E1651,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x14ac:dyDescent="0.25">
      <c r="A1641" s="9" t="str">
        <f>SUBSTITUTE(Реестр!E1652,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x14ac:dyDescent="0.25">
      <c r="A1642" s="9" t="str">
        <f>SUBSTITUTE(Реестр!E1653,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x14ac:dyDescent="0.25">
      <c r="A1643" s="9" t="str">
        <f>SUBSTITUTE(Реестр!E1654,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x14ac:dyDescent="0.25">
      <c r="A1644" s="9" t="str">
        <f>SUBSTITUTE(Реестр!E1655,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x14ac:dyDescent="0.25">
      <c r="A1645" s="9" t="str">
        <f>SUBSTITUTE(Реестр!E1656,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x14ac:dyDescent="0.25">
      <c r="A1646" s="9" t="str">
        <f>SUBSTITUTE(Реестр!E1657,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x14ac:dyDescent="0.25">
      <c r="A1647" s="9" t="str">
        <f>SUBSTITUTE(Реестр!E1658,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x14ac:dyDescent="0.25">
      <c r="A1648" s="9" t="str">
        <f>SUBSTITUTE(Реестр!E1659,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x14ac:dyDescent="0.25">
      <c r="A1649" s="9" t="str">
        <f>SUBSTITUTE(Реестр!E1660,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x14ac:dyDescent="0.25">
      <c r="A1650" s="9" t="str">
        <f>SUBSTITUTE(Реестр!E1661,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x14ac:dyDescent="0.25">
      <c r="A1651" s="9" t="str">
        <f>SUBSTITUTE(Реестр!E1662,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x14ac:dyDescent="0.25">
      <c r="A1652" s="9" t="str">
        <f>SUBSTITUTE(Реестр!E1663,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x14ac:dyDescent="0.25">
      <c r="A1653" s="9" t="str">
        <f>SUBSTITUTE(Реестр!E1664,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x14ac:dyDescent="0.25">
      <c r="A1654" s="9" t="str">
        <f>SUBSTITUTE(Реестр!E1665,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x14ac:dyDescent="0.25">
      <c r="A1655" s="9" t="str">
        <f>SUBSTITUTE(Реестр!E1666,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x14ac:dyDescent="0.25">
      <c r="A1656" s="9" t="str">
        <f>SUBSTITUTE(Реестр!E1667,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x14ac:dyDescent="0.25">
      <c r="A1657" s="9" t="str">
        <f>SUBSTITUTE(Реестр!E1668,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x14ac:dyDescent="0.25">
      <c r="A1658" s="9" t="str">
        <f>SUBSTITUTE(Реестр!E1669,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x14ac:dyDescent="0.25">
      <c r="A1659" s="9" t="str">
        <f>SUBSTITUTE(Реестр!E1670,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x14ac:dyDescent="0.25">
      <c r="A1660" s="9" t="str">
        <f>SUBSTITUTE(Реестр!E1671,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x14ac:dyDescent="0.25">
      <c r="A1661" s="9" t="str">
        <f>SUBSTITUTE(Реестр!E1672,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x14ac:dyDescent="0.25">
      <c r="A1662" s="9" t="str">
        <f>SUBSTITUTE(Реестр!E1673,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x14ac:dyDescent="0.25">
      <c r="A1663" s="9" t="str">
        <f>SUBSTITUTE(Реестр!E1674,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x14ac:dyDescent="0.25">
      <c r="A1664" s="9" t="str">
        <f>SUBSTITUTE(Реестр!E1675,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x14ac:dyDescent="0.25">
      <c r="A1665" s="9" t="str">
        <f>SUBSTITUTE(Реестр!E1676,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x14ac:dyDescent="0.25">
      <c r="A1666" s="9" t="str">
        <f>SUBSTITUTE(Реестр!E1677,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x14ac:dyDescent="0.25">
      <c r="A1667" s="9" t="str">
        <f>SUBSTITUTE(Реестр!E1678,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x14ac:dyDescent="0.25">
      <c r="A1668" s="9" t="str">
        <f>SUBSTITUTE(Реестр!E1679,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x14ac:dyDescent="0.25">
      <c r="A1669" s="9" t="str">
        <f>SUBSTITUTE(Реестр!E1680,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x14ac:dyDescent="0.25">
      <c r="A1670" s="9" t="str">
        <f>SUBSTITUTE(Реестр!E1681,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x14ac:dyDescent="0.25">
      <c r="A1671" s="9" t="str">
        <f>SUBSTITUTE(Реестр!E1682,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x14ac:dyDescent="0.25">
      <c r="A1672" s="9" t="str">
        <f>SUBSTITUTE(Реестр!E1683,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x14ac:dyDescent="0.25">
      <c r="A1673" s="9" t="str">
        <f>SUBSTITUTE(Реестр!E1684,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x14ac:dyDescent="0.25">
      <c r="A1674" s="9" t="str">
        <f>SUBSTITUTE(Реестр!E1685,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x14ac:dyDescent="0.25">
      <c r="A1675" s="9" t="str">
        <f>SUBSTITUTE(Реестр!E1686,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x14ac:dyDescent="0.25">
      <c r="A1676" s="9" t="str">
        <f>SUBSTITUTE(Реестр!E1687,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x14ac:dyDescent="0.25">
      <c r="A1677" s="9" t="str">
        <f>SUBSTITUTE(Реестр!E1688,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x14ac:dyDescent="0.25">
      <c r="A1678" s="9" t="str">
        <f>SUBSTITUTE(Реестр!E1689,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x14ac:dyDescent="0.25">
      <c r="A1679" s="9" t="str">
        <f>SUBSTITUTE(Реестр!E1690,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x14ac:dyDescent="0.25">
      <c r="A1680" s="9" t="str">
        <f>SUBSTITUTE(Реестр!E1691,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x14ac:dyDescent="0.25">
      <c r="A1681" s="9" t="str">
        <f>SUBSTITUTE(Реестр!E1692,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x14ac:dyDescent="0.25">
      <c r="A1682" s="9" t="str">
        <f>SUBSTITUTE(Реестр!E1693,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x14ac:dyDescent="0.25">
      <c r="A1683" s="9" t="str">
        <f>SUBSTITUTE(Реестр!E1694,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x14ac:dyDescent="0.25">
      <c r="A1684" s="9" t="str">
        <f>SUBSTITUTE(Реестр!E1695,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x14ac:dyDescent="0.25">
      <c r="A1685" s="9" t="str">
        <f>SUBSTITUTE(Реестр!E1696,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x14ac:dyDescent="0.25">
      <c r="A1686" s="9" t="str">
        <f>SUBSTITUTE(Реестр!E1697,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x14ac:dyDescent="0.25">
      <c r="A1687" s="9" t="str">
        <f>SUBSTITUTE(Реестр!E1698,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x14ac:dyDescent="0.25">
      <c r="A1688" s="9" t="str">
        <f>SUBSTITUTE(Реестр!E1699,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x14ac:dyDescent="0.25">
      <c r="A1689" s="9" t="str">
        <f>SUBSTITUTE(Реестр!E1700,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x14ac:dyDescent="0.25">
      <c r="A1690" s="9" t="str">
        <f>SUBSTITUTE(Реестр!E1701,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x14ac:dyDescent="0.25">
      <c r="A1691" s="9" t="str">
        <f>SUBSTITUTE(Реестр!E1702,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x14ac:dyDescent="0.25">
      <c r="A1692" s="9" t="str">
        <f>SUBSTITUTE(Реестр!E1703,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x14ac:dyDescent="0.25">
      <c r="A1693" s="9" t="str">
        <f>SUBSTITUTE(Реестр!E1704,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x14ac:dyDescent="0.25">
      <c r="A1694" s="9" t="str">
        <f>SUBSTITUTE(Реестр!E1705,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x14ac:dyDescent="0.25">
      <c r="A1695" s="9" t="str">
        <f>SUBSTITUTE(Реестр!E1706,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x14ac:dyDescent="0.25">
      <c r="A1696" s="9" t="str">
        <f>SUBSTITUTE(Реестр!E1707,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x14ac:dyDescent="0.25">
      <c r="A1697" s="9" t="str">
        <f>SUBSTITUTE(Реестр!E1708,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x14ac:dyDescent="0.25">
      <c r="A1698" s="9" t="str">
        <f>SUBSTITUTE(Реестр!E1709,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x14ac:dyDescent="0.25">
      <c r="A1699" s="9" t="str">
        <f>SUBSTITUTE(Реестр!E1710,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x14ac:dyDescent="0.25">
      <c r="A1700" s="9" t="str">
        <f>SUBSTITUTE(Реестр!E1711,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x14ac:dyDescent="0.25">
      <c r="A1701" s="9" t="str">
        <f>SUBSTITUTE(Реестр!E1712,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x14ac:dyDescent="0.25">
      <c r="A1702" s="9" t="str">
        <f>SUBSTITUTE(Реестр!E1713,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x14ac:dyDescent="0.25">
      <c r="A1703" s="9" t="str">
        <f>SUBSTITUTE(Реестр!E1714,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x14ac:dyDescent="0.25">
      <c r="A1704" s="9" t="str">
        <f>SUBSTITUTE(Реестр!E1715,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x14ac:dyDescent="0.25">
      <c r="A1705" s="9" t="str">
        <f>SUBSTITUTE(Реестр!E1716,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x14ac:dyDescent="0.25">
      <c r="A1706" s="9" t="str">
        <f>SUBSTITUTE(Реестр!E1717,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x14ac:dyDescent="0.25">
      <c r="A1707" s="9" t="str">
        <f>SUBSTITUTE(Реестр!E1718,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x14ac:dyDescent="0.25">
      <c r="A1708" s="9" t="str">
        <f>SUBSTITUTE(Реестр!E1719,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x14ac:dyDescent="0.25">
      <c r="A1709" s="9" t="str">
        <f>SUBSTITUTE(Реестр!E1720,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x14ac:dyDescent="0.25">
      <c r="A1710" s="9" t="str">
        <f>SUBSTITUTE(Реестр!E1721,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x14ac:dyDescent="0.25">
      <c r="A1711" s="9" t="str">
        <f>SUBSTITUTE(Реестр!E1722,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x14ac:dyDescent="0.25">
      <c r="A1712" s="9" t="str">
        <f>SUBSTITUTE(Реестр!E1723,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x14ac:dyDescent="0.25">
      <c r="A1713" s="9" t="str">
        <f>SUBSTITUTE(Реестр!E1724,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x14ac:dyDescent="0.25">
      <c r="A1714" s="9" t="str">
        <f>SUBSTITUTE(Реестр!E1725,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x14ac:dyDescent="0.25">
      <c r="A1715" s="9" t="str">
        <f>SUBSTITUTE(Реестр!E1726,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x14ac:dyDescent="0.25">
      <c r="A1716" s="9" t="str">
        <f>SUBSTITUTE(Реестр!E1727,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x14ac:dyDescent="0.25">
      <c r="A1717" s="9" t="str">
        <f>SUBSTITUTE(Реестр!E1728,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x14ac:dyDescent="0.25">
      <c r="A1718" s="9" t="str">
        <f>SUBSTITUTE(Реестр!E1729,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x14ac:dyDescent="0.25">
      <c r="A1719" s="9" t="str">
        <f>SUBSTITUTE(Реестр!E1730,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x14ac:dyDescent="0.25">
      <c r="A1720" s="9" t="str">
        <f>SUBSTITUTE(Реестр!E1731,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x14ac:dyDescent="0.25">
      <c r="A1721" s="9" t="str">
        <f>SUBSTITUTE(Реестр!E1732,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x14ac:dyDescent="0.25">
      <c r="A1722" s="9" t="str">
        <f>SUBSTITUTE(Реестр!E1733,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x14ac:dyDescent="0.25">
      <c r="A1723" s="9" t="str">
        <f>SUBSTITUTE(Реестр!E1734,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x14ac:dyDescent="0.25">
      <c r="A1724" s="9" t="str">
        <f>SUBSTITUTE(Реестр!E1735,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x14ac:dyDescent="0.25">
      <c r="A1725" s="9" t="str">
        <f>SUBSTITUTE(Реестр!E1736,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x14ac:dyDescent="0.25">
      <c r="A1726" s="9" t="str">
        <f>SUBSTITUTE(Реестр!E1737,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x14ac:dyDescent="0.25">
      <c r="A1727" s="9" t="str">
        <f>SUBSTITUTE(Реестр!E1738,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x14ac:dyDescent="0.25">
      <c r="A1728" s="9" t="str">
        <f>SUBSTITUTE(Реестр!E1739,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x14ac:dyDescent="0.25">
      <c r="A1729" s="9" t="str">
        <f>SUBSTITUTE(Реестр!E1740,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x14ac:dyDescent="0.25">
      <c r="A1730" s="9" t="str">
        <f>SUBSTITUTE(Реестр!E1741,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x14ac:dyDescent="0.25">
      <c r="A1731" s="9" t="str">
        <f>SUBSTITUTE(Реестр!E1742,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x14ac:dyDescent="0.25">
      <c r="A1732" s="9" t="str">
        <f>SUBSTITUTE(Реестр!E1743,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x14ac:dyDescent="0.25">
      <c r="A1733" s="9" t="str">
        <f>SUBSTITUTE(Реестр!E1744,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x14ac:dyDescent="0.25">
      <c r="A1734" s="9" t="str">
        <f>SUBSTITUTE(Реестр!E1745,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x14ac:dyDescent="0.25">
      <c r="A1735" s="9" t="str">
        <f>SUBSTITUTE(Реестр!E1746,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x14ac:dyDescent="0.25">
      <c r="A1736" s="9" t="str">
        <f>SUBSTITUTE(Реестр!E1747,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x14ac:dyDescent="0.25">
      <c r="A1737" s="9" t="str">
        <f>SUBSTITUTE(Реестр!E1748,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x14ac:dyDescent="0.25">
      <c r="A1738" s="9" t="str">
        <f>SUBSTITUTE(Реестр!E1749,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x14ac:dyDescent="0.25">
      <c r="A1739" s="9" t="str">
        <f>SUBSTITUTE(Реестр!E1750,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x14ac:dyDescent="0.25">
      <c r="A1740" s="9" t="str">
        <f>SUBSTITUTE(Реестр!E1751,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x14ac:dyDescent="0.25">
      <c r="A1741" s="9" t="str">
        <f>SUBSTITUTE(Реестр!E1752,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x14ac:dyDescent="0.25">
      <c r="A1742" s="9" t="str">
        <f>SUBSTITUTE(Реестр!E1753,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x14ac:dyDescent="0.25">
      <c r="A1743" s="9" t="str">
        <f>SUBSTITUTE(Реестр!E1754,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x14ac:dyDescent="0.25">
      <c r="A1744" s="9" t="str">
        <f>SUBSTITUTE(Реестр!E1755,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x14ac:dyDescent="0.25">
      <c r="A1745" s="9" t="str">
        <f>SUBSTITUTE(Реестр!E1756,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x14ac:dyDescent="0.25">
      <c r="A1746" s="9" t="str">
        <f>SUBSTITUTE(Реестр!E1757,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x14ac:dyDescent="0.25">
      <c r="A1747" s="9" t="str">
        <f>SUBSTITUTE(Реестр!E1758,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x14ac:dyDescent="0.25">
      <c r="A1748" s="9" t="str">
        <f>SUBSTITUTE(Реестр!E1759,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x14ac:dyDescent="0.25">
      <c r="A1749" s="9" t="str">
        <f>SUBSTITUTE(Реестр!E1760,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x14ac:dyDescent="0.25">
      <c r="A1750" s="9" t="str">
        <f>SUBSTITUTE(Реестр!E1761,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x14ac:dyDescent="0.25">
      <c r="A1751" s="9" t="str">
        <f>SUBSTITUTE(Реестр!E1762,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x14ac:dyDescent="0.25">
      <c r="A1752" s="9" t="str">
        <f>SUBSTITUTE(Реестр!E1763,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x14ac:dyDescent="0.25">
      <c r="A1753" s="9" t="str">
        <f>SUBSTITUTE(Реестр!E1764,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x14ac:dyDescent="0.25">
      <c r="A1754" s="9" t="str">
        <f>SUBSTITUTE(Реестр!E1765,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x14ac:dyDescent="0.25">
      <c r="A1755" s="9" t="str">
        <f>SUBSTITUTE(Реестр!E1766,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x14ac:dyDescent="0.25">
      <c r="A1756" s="9" t="str">
        <f>SUBSTITUTE(Реестр!E1767,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x14ac:dyDescent="0.25">
      <c r="A1757" s="9" t="str">
        <f>SUBSTITUTE(Реестр!E1768,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x14ac:dyDescent="0.25">
      <c r="A1758" s="9" t="str">
        <f>SUBSTITUTE(Реестр!E1769,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x14ac:dyDescent="0.25">
      <c r="A1759" s="9" t="str">
        <f>SUBSTITUTE(Реестр!E1770,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x14ac:dyDescent="0.25">
      <c r="A1760" s="9" t="str">
        <f>SUBSTITUTE(Реестр!E1771,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x14ac:dyDescent="0.25">
      <c r="A1761" s="9" t="str">
        <f>SUBSTITUTE(Реестр!E1772,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x14ac:dyDescent="0.25">
      <c r="A1762" s="9" t="str">
        <f>SUBSTITUTE(Реестр!E1773,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x14ac:dyDescent="0.25">
      <c r="A1763" s="9" t="str">
        <f>SUBSTITUTE(Реестр!E1774,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x14ac:dyDescent="0.25">
      <c r="A1764" s="9" t="str">
        <f>SUBSTITUTE(Реестр!E1775,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x14ac:dyDescent="0.25">
      <c r="A1765" s="9" t="str">
        <f>SUBSTITUTE(Реестр!E1776,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x14ac:dyDescent="0.25">
      <c r="A1766" s="9" t="str">
        <f>SUBSTITUTE(Реестр!E1777,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x14ac:dyDescent="0.25">
      <c r="A1767" s="9" t="str">
        <f>SUBSTITUTE(Реестр!E1778,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x14ac:dyDescent="0.25">
      <c r="A1768" s="9" t="str">
        <f>SUBSTITUTE(Реестр!E1779,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x14ac:dyDescent="0.25">
      <c r="A1769" s="9" t="str">
        <f>SUBSTITUTE(Реестр!E1780,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x14ac:dyDescent="0.25">
      <c r="A1770" s="9" t="str">
        <f>SUBSTITUTE(Реестр!E1781,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x14ac:dyDescent="0.25">
      <c r="A1771" s="9" t="str">
        <f>SUBSTITUTE(Реестр!E1782,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x14ac:dyDescent="0.25">
      <c r="A1772" s="9" t="str">
        <f>SUBSTITUTE(Реестр!E1783,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x14ac:dyDescent="0.25">
      <c r="A1773" s="9" t="str">
        <f>SUBSTITUTE(Реестр!E1784,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x14ac:dyDescent="0.25">
      <c r="A1774" s="9" t="str">
        <f>SUBSTITUTE(Реестр!E1785,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x14ac:dyDescent="0.25">
      <c r="A1775" s="9" t="str">
        <f>SUBSTITUTE(Реестр!E1786,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x14ac:dyDescent="0.25">
      <c r="A1776" s="9" t="str">
        <f>SUBSTITUTE(Реестр!E1787,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x14ac:dyDescent="0.25">
      <c r="A1777" s="9" t="str">
        <f>SUBSTITUTE(Реестр!E1788,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x14ac:dyDescent="0.25">
      <c r="A1778" s="9" t="str">
        <f>SUBSTITUTE(Реестр!E1789,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x14ac:dyDescent="0.25">
      <c r="A1779" s="9" t="str">
        <f>SUBSTITUTE(Реестр!E1790,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x14ac:dyDescent="0.25">
      <c r="A1780" s="9" t="str">
        <f>SUBSTITUTE(Реестр!E1791,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x14ac:dyDescent="0.25">
      <c r="A1781" s="9" t="str">
        <f>SUBSTITUTE(Реестр!E1792,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x14ac:dyDescent="0.25">
      <c r="A1782" s="9" t="str">
        <f>SUBSTITUTE(Реестр!E1793,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x14ac:dyDescent="0.25">
      <c r="A1783" s="9" t="str">
        <f>SUBSTITUTE(Реестр!E1794,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x14ac:dyDescent="0.25">
      <c r="A1784" s="9" t="str">
        <f>SUBSTITUTE(Реестр!E1795,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x14ac:dyDescent="0.25">
      <c r="A1785" s="9" t="str">
        <f>SUBSTITUTE(Реестр!E1796,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x14ac:dyDescent="0.25">
      <c r="A1786" s="9" t="str">
        <f>SUBSTITUTE(Реестр!E1797,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x14ac:dyDescent="0.25">
      <c r="A1787" s="9" t="str">
        <f>SUBSTITUTE(Реестр!E1798,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x14ac:dyDescent="0.25">
      <c r="A1788" s="9" t="str">
        <f>SUBSTITUTE(Реестр!E1799,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x14ac:dyDescent="0.25">
      <c r="A1789" s="9" t="str">
        <f>SUBSTITUTE(Реестр!E1800,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x14ac:dyDescent="0.25">
      <c r="A1790" s="9" t="str">
        <f>SUBSTITUTE(Реестр!E1801,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x14ac:dyDescent="0.25">
      <c r="A1791" s="9" t="str">
        <f>SUBSTITUTE(Реестр!E1802,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x14ac:dyDescent="0.25">
      <c r="A1792" s="9" t="str">
        <f>SUBSTITUTE(Реестр!E1803,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x14ac:dyDescent="0.25">
      <c r="A1793" s="9" t="str">
        <f>SUBSTITUTE(Реестр!E1804,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x14ac:dyDescent="0.25">
      <c r="A1794" s="9" t="str">
        <f>SUBSTITUTE(Реестр!E1805,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x14ac:dyDescent="0.25">
      <c r="A1795" s="9" t="str">
        <f>SUBSTITUTE(Реестр!E1806,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x14ac:dyDescent="0.25">
      <c r="A1796" s="9" t="str">
        <f>SUBSTITUTE(Реестр!E1807,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x14ac:dyDescent="0.25">
      <c r="A1797" s="9" t="str">
        <f>SUBSTITUTE(Реестр!E1808,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x14ac:dyDescent="0.25">
      <c r="A1798" s="9" t="str">
        <f>SUBSTITUTE(Реестр!E1809,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x14ac:dyDescent="0.25">
      <c r="A1799" s="9" t="str">
        <f>SUBSTITUTE(Реестр!E1810,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x14ac:dyDescent="0.25">
      <c r="A1800" s="9" t="str">
        <f>SUBSTITUTE(Реестр!E1811,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x14ac:dyDescent="0.25">
      <c r="A1801" s="9" t="str">
        <f>SUBSTITUTE(Реестр!E1812,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x14ac:dyDescent="0.25">
      <c r="A1802" s="9" t="str">
        <f>SUBSTITUTE(Реестр!E1813,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x14ac:dyDescent="0.25">
      <c r="A1803" s="9" t="str">
        <f>SUBSTITUTE(Реестр!E1814,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x14ac:dyDescent="0.25">
      <c r="A1804" s="9" t="str">
        <f>SUBSTITUTE(Реестр!E1815,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x14ac:dyDescent="0.25">
      <c r="A1805" s="9" t="str">
        <f>SUBSTITUTE(Реестр!E1816,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x14ac:dyDescent="0.25">
      <c r="A1806" s="9" t="str">
        <f>SUBSTITUTE(Реестр!E1817,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x14ac:dyDescent="0.25">
      <c r="A1807" s="9" t="str">
        <f>SUBSTITUTE(Реестр!E1818,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x14ac:dyDescent="0.25">
      <c r="A1808" s="9" t="str">
        <f>SUBSTITUTE(Реестр!E1819,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x14ac:dyDescent="0.25">
      <c r="A1809" s="9" t="str">
        <f>SUBSTITUTE(Реестр!E1820,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x14ac:dyDescent="0.25">
      <c r="A1810" s="9" t="str">
        <f>SUBSTITUTE(Реестр!E1821,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x14ac:dyDescent="0.25">
      <c r="A1811" s="9" t="str">
        <f>SUBSTITUTE(Реестр!E1822,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x14ac:dyDescent="0.25">
      <c r="A1812" s="9" t="str">
        <f>SUBSTITUTE(Реестр!E1823,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x14ac:dyDescent="0.25">
      <c r="A1813" s="9" t="str">
        <f>SUBSTITUTE(Реестр!E1824,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x14ac:dyDescent="0.25">
      <c r="A1814" s="9" t="str">
        <f>SUBSTITUTE(Реестр!E1825,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x14ac:dyDescent="0.25">
      <c r="A1815" s="9" t="str">
        <f>SUBSTITUTE(Реестр!E1826,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x14ac:dyDescent="0.25">
      <c r="A1816" s="9" t="str">
        <f>SUBSTITUTE(Реестр!E1827,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x14ac:dyDescent="0.25">
      <c r="A1817" s="9" t="str">
        <f>SUBSTITUTE(Реестр!E1828,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x14ac:dyDescent="0.25">
      <c r="A1818" s="9" t="str">
        <f>SUBSTITUTE(Реестр!E1829,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x14ac:dyDescent="0.25">
      <c r="A1819" s="9" t="str">
        <f>SUBSTITUTE(Реестр!E1830,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x14ac:dyDescent="0.25">
      <c r="A1820" s="9" t="str">
        <f>SUBSTITUTE(Реестр!E1831,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x14ac:dyDescent="0.25">
      <c r="A1821" s="9" t="str">
        <f>SUBSTITUTE(Реестр!E1832,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x14ac:dyDescent="0.25">
      <c r="A1822" s="9" t="str">
        <f>SUBSTITUTE(Реестр!E1833,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x14ac:dyDescent="0.25">
      <c r="A1823" s="9" t="str">
        <f>SUBSTITUTE(Реестр!E1834,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x14ac:dyDescent="0.25">
      <c r="A1824" s="9" t="str">
        <f>SUBSTITUTE(Реестр!E1835,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x14ac:dyDescent="0.25">
      <c r="A1825" s="9" t="str">
        <f>SUBSTITUTE(Реестр!E1836,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x14ac:dyDescent="0.25">
      <c r="A1826" s="9" t="str">
        <f>SUBSTITUTE(Реестр!E1837,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x14ac:dyDescent="0.25">
      <c r="A1827" s="9" t="str">
        <f>SUBSTITUTE(Реестр!E1838,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x14ac:dyDescent="0.25">
      <c r="A1828" s="9" t="str">
        <f>SUBSTITUTE(Реестр!E1839,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x14ac:dyDescent="0.25">
      <c r="A1829" s="9" t="str">
        <f>SUBSTITUTE(Реестр!E1840,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x14ac:dyDescent="0.25">
      <c r="A1830" s="9" t="str">
        <f>SUBSTITUTE(Реестр!E1841,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x14ac:dyDescent="0.25">
      <c r="A1831" s="9" t="str">
        <f>SUBSTITUTE(Реестр!E1842,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x14ac:dyDescent="0.25">
      <c r="A1832" s="9" t="str">
        <f>SUBSTITUTE(Реестр!E1843,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x14ac:dyDescent="0.25">
      <c r="A1833" s="9" t="str">
        <f>SUBSTITUTE(Реестр!E1844,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x14ac:dyDescent="0.25">
      <c r="A1834" s="9" t="str">
        <f>SUBSTITUTE(Реестр!E1845,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x14ac:dyDescent="0.25">
      <c r="A1835" s="9" t="str">
        <f>SUBSTITUTE(Реестр!E1846,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x14ac:dyDescent="0.25">
      <c r="A1836" s="9" t="str">
        <f>SUBSTITUTE(Реестр!E1847,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x14ac:dyDescent="0.25">
      <c r="A1837" s="9" t="str">
        <f>SUBSTITUTE(Реестр!E1848,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x14ac:dyDescent="0.25">
      <c r="A1838" s="9" t="str">
        <f>SUBSTITUTE(Реестр!E1849,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x14ac:dyDescent="0.25">
      <c r="A1839" s="9" t="str">
        <f>SUBSTITUTE(Реестр!E1850,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x14ac:dyDescent="0.25">
      <c r="A1840" s="9" t="str">
        <f>SUBSTITUTE(Реестр!E1851,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x14ac:dyDescent="0.25">
      <c r="A1841" s="9" t="str">
        <f>SUBSTITUTE(Реестр!E1852,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x14ac:dyDescent="0.25">
      <c r="A1842" s="9" t="str">
        <f>SUBSTITUTE(Реестр!E1853,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x14ac:dyDescent="0.25">
      <c r="A1843" s="9" t="str">
        <f>SUBSTITUTE(Реестр!E1854,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x14ac:dyDescent="0.25">
      <c r="A1844" s="9" t="str">
        <f>SUBSTITUTE(Реестр!E1855,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x14ac:dyDescent="0.25">
      <c r="A1845" s="9" t="str">
        <f>SUBSTITUTE(Реестр!E1856,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x14ac:dyDescent="0.25">
      <c r="A1846" s="9" t="str">
        <f>SUBSTITUTE(Реестр!E1857,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x14ac:dyDescent="0.25">
      <c r="A1847" s="9" t="str">
        <f>SUBSTITUTE(Реестр!E1858,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x14ac:dyDescent="0.25">
      <c r="A1848" s="9" t="str">
        <f>SUBSTITUTE(Реестр!E1859,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x14ac:dyDescent="0.25">
      <c r="A1849" s="9" t="str">
        <f>SUBSTITUTE(Реестр!E1860,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x14ac:dyDescent="0.25">
      <c r="A1850" s="9" t="str">
        <f>SUBSTITUTE(Реестр!E1861,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x14ac:dyDescent="0.25">
      <c r="A1851" s="9" t="str">
        <f>SUBSTITUTE(Реестр!E1862,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x14ac:dyDescent="0.25">
      <c r="A1852" s="9" t="str">
        <f>SUBSTITUTE(Реестр!E1863,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x14ac:dyDescent="0.25">
      <c r="A1853" s="9" t="str">
        <f>SUBSTITUTE(Реестр!E1864,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x14ac:dyDescent="0.25">
      <c r="A1854" s="9" t="str">
        <f>SUBSTITUTE(Реестр!E1865,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x14ac:dyDescent="0.25">
      <c r="A1855" s="9" t="str">
        <f>SUBSTITUTE(Реестр!E1866,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x14ac:dyDescent="0.25">
      <c r="A1856" s="9" t="str">
        <f>SUBSTITUTE(Реестр!E1867,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x14ac:dyDescent="0.25">
      <c r="A1857" s="9" t="str">
        <f>SUBSTITUTE(Реестр!E1868,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x14ac:dyDescent="0.25">
      <c r="A1858" s="9" t="str">
        <f>SUBSTITUTE(Реестр!E1869,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x14ac:dyDescent="0.25">
      <c r="A1859" s="9" t="str">
        <f>SUBSTITUTE(Реестр!E1870,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x14ac:dyDescent="0.25">
      <c r="A1860" s="9" t="str">
        <f>SUBSTITUTE(Реестр!E1871,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x14ac:dyDescent="0.25">
      <c r="A1861" s="9" t="str">
        <f>SUBSTITUTE(Реестр!E1872,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x14ac:dyDescent="0.25">
      <c r="A1862" s="9" t="str">
        <f>SUBSTITUTE(Реестр!E1873,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x14ac:dyDescent="0.25">
      <c r="A1863" s="9" t="str">
        <f>SUBSTITUTE(Реестр!E1874,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x14ac:dyDescent="0.25">
      <c r="A1864" s="9" t="str">
        <f>SUBSTITUTE(Реестр!E1875,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x14ac:dyDescent="0.25">
      <c r="A1865" s="9" t="str">
        <f>SUBSTITUTE(Реестр!E1876,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x14ac:dyDescent="0.25">
      <c r="A1866" s="9" t="str">
        <f>SUBSTITUTE(Реестр!E1877,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x14ac:dyDescent="0.25">
      <c r="A1867" s="9" t="str">
        <f>SUBSTITUTE(Реестр!E1878,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x14ac:dyDescent="0.25">
      <c r="A1868" s="9" t="str">
        <f>SUBSTITUTE(Реестр!E1879,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x14ac:dyDescent="0.25">
      <c r="A1869" s="9" t="str">
        <f>SUBSTITUTE(Реестр!E1880,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x14ac:dyDescent="0.25">
      <c r="A1870" s="9" t="str">
        <f>SUBSTITUTE(Реестр!E1881,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x14ac:dyDescent="0.25">
      <c r="A1871" s="9" t="str">
        <f>SUBSTITUTE(Реестр!E1882,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x14ac:dyDescent="0.25">
      <c r="A1872" s="9" t="str">
        <f>SUBSTITUTE(Реестр!E1883,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x14ac:dyDescent="0.25">
      <c r="A1873" s="9" t="str">
        <f>SUBSTITUTE(Реестр!E1884,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x14ac:dyDescent="0.25">
      <c r="A1874" s="9" t="str">
        <f>SUBSTITUTE(Реестр!E1885,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x14ac:dyDescent="0.25">
      <c r="A1875" s="9" t="str">
        <f>SUBSTITUTE(Реестр!E1886,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x14ac:dyDescent="0.25">
      <c r="A1876" s="9" t="str">
        <f>SUBSTITUTE(Реестр!E1887,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x14ac:dyDescent="0.25">
      <c r="A1877" s="9" t="str">
        <f>SUBSTITUTE(Реестр!E1888,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x14ac:dyDescent="0.25">
      <c r="A1878" s="9" t="str">
        <f>SUBSTITUTE(Реестр!E1889,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x14ac:dyDescent="0.25">
      <c r="A1879" s="9" t="str">
        <f>SUBSTITUTE(Реестр!E1890,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x14ac:dyDescent="0.25">
      <c r="A1880" s="9" t="str">
        <f>SUBSTITUTE(Реестр!E1891,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x14ac:dyDescent="0.25">
      <c r="A1881" s="9" t="str">
        <f>SUBSTITUTE(Реестр!E1892,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x14ac:dyDescent="0.25">
      <c r="A1882" s="9" t="str">
        <f>SUBSTITUTE(Реестр!E1893,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x14ac:dyDescent="0.25">
      <c r="A1883" s="9" t="str">
        <f>SUBSTITUTE(Реестр!E1894,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x14ac:dyDescent="0.25">
      <c r="A1884" s="9" t="str">
        <f>SUBSTITUTE(Реестр!E1895,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x14ac:dyDescent="0.25">
      <c r="A1885" s="9" t="str">
        <f>SUBSTITUTE(Реестр!E1896,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x14ac:dyDescent="0.25">
      <c r="A1886" s="9" t="str">
        <f>SUBSTITUTE(Реестр!E1897,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x14ac:dyDescent="0.25">
      <c r="A1887" s="9" t="str">
        <f>SUBSTITUTE(Реестр!E1898,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x14ac:dyDescent="0.25">
      <c r="A1888" s="9" t="str">
        <f>SUBSTITUTE(Реестр!E1899,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x14ac:dyDescent="0.25">
      <c r="A1889" s="9" t="str">
        <f>SUBSTITUTE(Реестр!E1900,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x14ac:dyDescent="0.25">
      <c r="A1890" s="9" t="str">
        <f>SUBSTITUTE(Реестр!E1901,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x14ac:dyDescent="0.25">
      <c r="A1891" s="9" t="str">
        <f>SUBSTITUTE(Реестр!E1902,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x14ac:dyDescent="0.25">
      <c r="A1892" s="9" t="str">
        <f>SUBSTITUTE(Реестр!E1903,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x14ac:dyDescent="0.25">
      <c r="A1893" s="9" t="str">
        <f>SUBSTITUTE(Реестр!E1904,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x14ac:dyDescent="0.25">
      <c r="A1894" s="9" t="str">
        <f>SUBSTITUTE(Реестр!E1905,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x14ac:dyDescent="0.25">
      <c r="A1895" s="9" t="str">
        <f>SUBSTITUTE(Реестр!E1906,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x14ac:dyDescent="0.25">
      <c r="A1896" s="9" t="str">
        <f>SUBSTITUTE(Реестр!E1907,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x14ac:dyDescent="0.25">
      <c r="A1897" s="9" t="str">
        <f>SUBSTITUTE(Реестр!E1908,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x14ac:dyDescent="0.25">
      <c r="A1898" s="9" t="str">
        <f>SUBSTITUTE(Реестр!E1909,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x14ac:dyDescent="0.25">
      <c r="A1899" s="9" t="str">
        <f>SUBSTITUTE(Реестр!E1910,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x14ac:dyDescent="0.25">
      <c r="A1900" s="9" t="str">
        <f>SUBSTITUTE(Реестр!E1911,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x14ac:dyDescent="0.25">
      <c r="A1901" s="9" t="str">
        <f>SUBSTITUTE(Реестр!E1912,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x14ac:dyDescent="0.25">
      <c r="A1902" s="9" t="str">
        <f>SUBSTITUTE(Реестр!E1913,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x14ac:dyDescent="0.25">
      <c r="A1903" s="9" t="str">
        <f>SUBSTITUTE(Реестр!E1914,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x14ac:dyDescent="0.25">
      <c r="A1904" s="9" t="str">
        <f>SUBSTITUTE(Реестр!E1915,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x14ac:dyDescent="0.25">
      <c r="A1905" s="9" t="str">
        <f>SUBSTITUTE(Реестр!E1916,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x14ac:dyDescent="0.25">
      <c r="A1906" s="9" t="str">
        <f>SUBSTITUTE(Реестр!E1917,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x14ac:dyDescent="0.25">
      <c r="A1907" s="9" t="str">
        <f>SUBSTITUTE(Реестр!E1918,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x14ac:dyDescent="0.25">
      <c r="A1908" s="9" t="str">
        <f>SUBSTITUTE(Реестр!E1919,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x14ac:dyDescent="0.25">
      <c r="A1909" s="9" t="str">
        <f>SUBSTITUTE(Реестр!E1920,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x14ac:dyDescent="0.25">
      <c r="A1910" s="9" t="str">
        <f>SUBSTITUTE(Реестр!E1921,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x14ac:dyDescent="0.25">
      <c r="A1911" s="9" t="str">
        <f>SUBSTITUTE(Реестр!E1922,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x14ac:dyDescent="0.25">
      <c r="A1912" s="9" t="str">
        <f>SUBSTITUTE(Реестр!E1923,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x14ac:dyDescent="0.25">
      <c r="A1913" s="9" t="str">
        <f>SUBSTITUTE(Реестр!E1924,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x14ac:dyDescent="0.25">
      <c r="A1914" s="9" t="str">
        <f>SUBSTITUTE(Реестр!E1925,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x14ac:dyDescent="0.25">
      <c r="A1915" s="9" t="str">
        <f>SUBSTITUTE(Реестр!E1926,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x14ac:dyDescent="0.25">
      <c r="A1916" s="9" t="str">
        <f>SUBSTITUTE(Реестр!E1927,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x14ac:dyDescent="0.25">
      <c r="A1917" s="9" t="str">
        <f>SUBSTITUTE(Реестр!E1928,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x14ac:dyDescent="0.25">
      <c r="A1918" s="9" t="str">
        <f>SUBSTITUTE(Реестр!E1929,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x14ac:dyDescent="0.25">
      <c r="A1919" s="9" t="str">
        <f>SUBSTITUTE(Реестр!E1930,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x14ac:dyDescent="0.25">
      <c r="A1920" s="9" t="str">
        <f>SUBSTITUTE(Реестр!E1931,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x14ac:dyDescent="0.25">
      <c r="A1921" s="9" t="str">
        <f>SUBSTITUTE(Реестр!E1932,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x14ac:dyDescent="0.25">
      <c r="A1922" s="9" t="str">
        <f>SUBSTITUTE(Реестр!E1933,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x14ac:dyDescent="0.25">
      <c r="A1923" s="9" t="str">
        <f>SUBSTITUTE(Реестр!E1934,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x14ac:dyDescent="0.25">
      <c r="A1924" s="9" t="str">
        <f>SUBSTITUTE(Реестр!E1935,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x14ac:dyDescent="0.25">
      <c r="A1925" s="9" t="str">
        <f>SUBSTITUTE(Реестр!E1936,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x14ac:dyDescent="0.25">
      <c r="A1926" s="9" t="str">
        <f>SUBSTITUTE(Реестр!E1937,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x14ac:dyDescent="0.25">
      <c r="A1927" s="9" t="str">
        <f>SUBSTITUTE(Реестр!E1938,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x14ac:dyDescent="0.25">
      <c r="A1928" s="9" t="str">
        <f>SUBSTITUTE(Реестр!E1939,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x14ac:dyDescent="0.25">
      <c r="A1929" s="9" t="str">
        <f>SUBSTITUTE(Реестр!E1940,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x14ac:dyDescent="0.25">
      <c r="A1930" s="9" t="str">
        <f>SUBSTITUTE(Реестр!E1941,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x14ac:dyDescent="0.25">
      <c r="A1931" s="9" t="str">
        <f>SUBSTITUTE(Реестр!E1942,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x14ac:dyDescent="0.25">
      <c r="A1932" s="9" t="str">
        <f>SUBSTITUTE(Реестр!E1943,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x14ac:dyDescent="0.25">
      <c r="A1933" s="9" t="str">
        <f>SUBSTITUTE(Реестр!E1944,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x14ac:dyDescent="0.25">
      <c r="A1934" s="9" t="str">
        <f>SUBSTITUTE(Реестр!E1945,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x14ac:dyDescent="0.25">
      <c r="A1935" s="9" t="str">
        <f>SUBSTITUTE(Реестр!E1946,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x14ac:dyDescent="0.25">
      <c r="A1936" s="9" t="str">
        <f>SUBSTITUTE(Реестр!E1947,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x14ac:dyDescent="0.25">
      <c r="A1937" s="9" t="str">
        <f>SUBSTITUTE(Реестр!E1948,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x14ac:dyDescent="0.25">
      <c r="A1938" s="9" t="str">
        <f>SUBSTITUTE(Реестр!E1949,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x14ac:dyDescent="0.25">
      <c r="A1939" s="9" t="str">
        <f>SUBSTITUTE(Реестр!E1950,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x14ac:dyDescent="0.25">
      <c r="A1940" s="9" t="str">
        <f>SUBSTITUTE(Реестр!E1951,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x14ac:dyDescent="0.25">
      <c r="A1941" s="9" t="str">
        <f>SUBSTITUTE(Реестр!E1952,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x14ac:dyDescent="0.25">
      <c r="A1942" s="9" t="str">
        <f>SUBSTITUTE(Реестр!E1953,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x14ac:dyDescent="0.25">
      <c r="A1943" s="9" t="str">
        <f>SUBSTITUTE(Реестр!E1954,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x14ac:dyDescent="0.25">
      <c r="A1944" s="9" t="str">
        <f>SUBSTITUTE(Реестр!E1955,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x14ac:dyDescent="0.25">
      <c r="A1945" s="9" t="str">
        <f>SUBSTITUTE(Реестр!E1956,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x14ac:dyDescent="0.25">
      <c r="A1946" s="9" t="str">
        <f>SUBSTITUTE(Реестр!E1957,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x14ac:dyDescent="0.25">
      <c r="A1947" s="9" t="str">
        <f>SUBSTITUTE(Реестр!E1958,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x14ac:dyDescent="0.25">
      <c r="A1948" s="9" t="str">
        <f>SUBSTITUTE(Реестр!E1959,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x14ac:dyDescent="0.25">
      <c r="A1949" s="9" t="str">
        <f>SUBSTITUTE(Реестр!E1960,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x14ac:dyDescent="0.25">
      <c r="A1950" s="9" t="str">
        <f>SUBSTITUTE(Реестр!E1961,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x14ac:dyDescent="0.25">
      <c r="A1951" s="9" t="str">
        <f>SUBSTITUTE(Реестр!E1962,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x14ac:dyDescent="0.25">
      <c r="A1952" s="9" t="str">
        <f>SUBSTITUTE(Реестр!E1963,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x14ac:dyDescent="0.25">
      <c r="A1953" s="9" t="str">
        <f>SUBSTITUTE(Реестр!E1964,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x14ac:dyDescent="0.25">
      <c r="A1954" s="9" t="str">
        <f>SUBSTITUTE(Реестр!E1965,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x14ac:dyDescent="0.25">
      <c r="A1955" s="9" t="str">
        <f>SUBSTITUTE(Реестр!E1966,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x14ac:dyDescent="0.25">
      <c r="A1956" s="9" t="str">
        <f>SUBSTITUTE(Реестр!E1967,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x14ac:dyDescent="0.25">
      <c r="A1957" s="9" t="str">
        <f>SUBSTITUTE(Реестр!E1968,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x14ac:dyDescent="0.25">
      <c r="A1958" s="9" t="str">
        <f>SUBSTITUTE(Реестр!E1969,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x14ac:dyDescent="0.25">
      <c r="A1959" s="9" t="str">
        <f>SUBSTITUTE(Реестр!E1970,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x14ac:dyDescent="0.25">
      <c r="A1960" s="9" t="str">
        <f>SUBSTITUTE(Реестр!E1971,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x14ac:dyDescent="0.25">
      <c r="A1961" s="9" t="str">
        <f>SUBSTITUTE(Реестр!E1972,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x14ac:dyDescent="0.25">
      <c r="A1962" s="9" t="str">
        <f>SUBSTITUTE(Реестр!E1973,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x14ac:dyDescent="0.25">
      <c r="A1963" s="9" t="str">
        <f>SUBSTITUTE(Реестр!E1974,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x14ac:dyDescent="0.25">
      <c r="A1964" s="9" t="str">
        <f>SUBSTITUTE(Реестр!E1975,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x14ac:dyDescent="0.25">
      <c r="A1965" s="9" t="str">
        <f>SUBSTITUTE(Реестр!E1976,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x14ac:dyDescent="0.25">
      <c r="A1966" s="9" t="str">
        <f>SUBSTITUTE(Реестр!E1977,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x14ac:dyDescent="0.25">
      <c r="A1967" s="9" t="str">
        <f>SUBSTITUTE(Реестр!E1978,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x14ac:dyDescent="0.25">
      <c r="A1968" s="9" t="str">
        <f>SUBSTITUTE(Реестр!E1979,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x14ac:dyDescent="0.25">
      <c r="A1969" s="9" t="str">
        <f>SUBSTITUTE(Реестр!E1980,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x14ac:dyDescent="0.25">
      <c r="A1970" s="9" t="str">
        <f>SUBSTITUTE(Реестр!E1981,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x14ac:dyDescent="0.25">
      <c r="A1971" s="9" t="str">
        <f>SUBSTITUTE(Реестр!E1982,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x14ac:dyDescent="0.25">
      <c r="A1972" s="9" t="str">
        <f>SUBSTITUTE(Реестр!E1983,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x14ac:dyDescent="0.25">
      <c r="A1973" s="9" t="str">
        <f>SUBSTITUTE(Реестр!E1984,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x14ac:dyDescent="0.25">
      <c r="A1974" s="9" t="str">
        <f>SUBSTITUTE(Реестр!E1985,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x14ac:dyDescent="0.25">
      <c r="A1975" s="9" t="str">
        <f>SUBSTITUTE(Реестр!E1986,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x14ac:dyDescent="0.25">
      <c r="A1976" s="9" t="str">
        <f>SUBSTITUTE(Реестр!E1987,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x14ac:dyDescent="0.25">
      <c r="A1977" s="9" t="str">
        <f>SUBSTITUTE(Реестр!E1988,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x14ac:dyDescent="0.25">
      <c r="A1978" s="9" t="str">
        <f>SUBSTITUTE(Реестр!E1989,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x14ac:dyDescent="0.25">
      <c r="A1979" s="9" t="str">
        <f>SUBSTITUTE(Реестр!E1990,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x14ac:dyDescent="0.25">
      <c r="A1980" s="9" t="str">
        <f>SUBSTITUTE(Реестр!E1991,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x14ac:dyDescent="0.25">
      <c r="A1981" s="9" t="str">
        <f>SUBSTITUTE(Реестр!E1992,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x14ac:dyDescent="0.25">
      <c r="A1982" s="9" t="str">
        <f>SUBSTITUTE(Реестр!E1993,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x14ac:dyDescent="0.25">
      <c r="A1983" s="9" t="str">
        <f>SUBSTITUTE(Реестр!E1994,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x14ac:dyDescent="0.25">
      <c r="A1984" s="9" t="str">
        <f>SUBSTITUTE(Реестр!E1995,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x14ac:dyDescent="0.25">
      <c r="A1985" s="9" t="str">
        <f>SUBSTITUTE(Реестр!E1996,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x14ac:dyDescent="0.25">
      <c r="A1986" s="9" t="str">
        <f>SUBSTITUTE(Реестр!E1997,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x14ac:dyDescent="0.25">
      <c r="A1987" s="9" t="str">
        <f>SUBSTITUTE(Реестр!E1998,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x14ac:dyDescent="0.25">
      <c r="A1988" s="9" t="str">
        <f>SUBSTITUTE(Реестр!E1999,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x14ac:dyDescent="0.25">
      <c r="A1989" s="9" t="str">
        <f>SUBSTITUTE(Реестр!E2000,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x14ac:dyDescent="0.25">
      <c r="A1990" s="9" t="str">
        <f>SUBSTITUTE(Реестр!E2001,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x14ac:dyDescent="0.25">
      <c r="A1991" s="9" t="str">
        <f>SUBSTITUTE(Реестр!E2002,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x14ac:dyDescent="0.25">
      <c r="A1992" s="9" t="str">
        <f>SUBSTITUTE(Реестр!E2003,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x14ac:dyDescent="0.25">
      <c r="A1993" s="9" t="str">
        <f>SUBSTITUTE(Реестр!E2004,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x14ac:dyDescent="0.25">
      <c r="A1994" s="9" t="str">
        <f>SUBSTITUTE(Реестр!E2005,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x14ac:dyDescent="0.25">
      <c r="A1995" s="9" t="str">
        <f>SUBSTITUTE(Реестр!E2006,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x14ac:dyDescent="0.25">
      <c r="A1996" s="9" t="str">
        <f>SUBSTITUTE(Реестр!E2007,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x14ac:dyDescent="0.25">
      <c r="A1997" s="9" t="str">
        <f>SUBSTITUTE(Реестр!E2008,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x14ac:dyDescent="0.25">
      <c r="A1998" s="9" t="str">
        <f>SUBSTITUTE(Реестр!E2009,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x14ac:dyDescent="0.25">
      <c r="A1999" s="9" t="str">
        <f>SUBSTITUTE(Реестр!E2010,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x14ac:dyDescent="0.25">
      <c r="A2000" s="9" t="str">
        <f>SUBSTITUTE(Реестр!E2011,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x14ac:dyDescent="0.25">
      <c r="A2001" s="9" t="str">
        <f>SUBSTITUTE(Реестр!E2012,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x14ac:dyDescent="0.25">
      <c r="A2002" s="9" t="str">
        <f>SUBSTITUTE(Реестр!E2013,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x14ac:dyDescent="0.25">
      <c r="A2003" s="9" t="str">
        <f>SUBSTITUTE(Реестр!E2014,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x14ac:dyDescent="0.25">
      <c r="A2004" s="9" t="str">
        <f>SUBSTITUTE(Реестр!E2015,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x14ac:dyDescent="0.25">
      <c r="A2005" s="9" t="str">
        <f>SUBSTITUTE(Реестр!E2016,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x14ac:dyDescent="0.25">
      <c r="A2006" s="9" t="str">
        <f>SUBSTITUTE(Реестр!E2017,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x14ac:dyDescent="0.25">
      <c r="A2007" s="9" t="str">
        <f>SUBSTITUTE(Реестр!E2018,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x14ac:dyDescent="0.25">
      <c r="A2008" s="9" t="str">
        <f>SUBSTITUTE(Реестр!E2019,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x14ac:dyDescent="0.25">
      <c r="A2009" s="9" t="str">
        <f>SUBSTITUTE(Реестр!E2020,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x14ac:dyDescent="0.25">
      <c r="A2010" s="9" t="str">
        <f>SUBSTITUTE(Реестр!E2021,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x14ac:dyDescent="0.25">
      <c r="A2011" s="9" t="str">
        <f>SUBSTITUTE(Реестр!E2022,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x14ac:dyDescent="0.25">
      <c r="A2012" s="9" t="str">
        <f>SUBSTITUTE(Реестр!E2023,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x14ac:dyDescent="0.25">
      <c r="A2013" s="9" t="str">
        <f>SUBSTITUTE(Реестр!E2024,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x14ac:dyDescent="0.25">
      <c r="A2014" s="9" t="str">
        <f>SUBSTITUTE(Реестр!E2025,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x14ac:dyDescent="0.25">
      <c r="A2015" s="9" t="str">
        <f>SUBSTITUTE(Реестр!E2026,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x14ac:dyDescent="0.25">
      <c r="A2016" s="9" t="str">
        <f>SUBSTITUTE(Реестр!E2027,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x14ac:dyDescent="0.25">
      <c r="A2017" s="9" t="str">
        <f>SUBSTITUTE(Реестр!E2028,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x14ac:dyDescent="0.25">
      <c r="A2018" s="9" t="str">
        <f>SUBSTITUTE(Реестр!E2029,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x14ac:dyDescent="0.25">
      <c r="A2019" s="9" t="str">
        <f>SUBSTITUTE(Реестр!E2030,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x14ac:dyDescent="0.25">
      <c r="A2020" s="9" t="str">
        <f>SUBSTITUTE(Реестр!E2031,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x14ac:dyDescent="0.25">
      <c r="A2021" s="9" t="str">
        <f>SUBSTITUTE(Реестр!E2032,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x14ac:dyDescent="0.25">
      <c r="A2022" s="9" t="str">
        <f>SUBSTITUTE(Реестр!E2033,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x14ac:dyDescent="0.25">
      <c r="A2023" s="9" t="str">
        <f>SUBSTITUTE(Реестр!E2034,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x14ac:dyDescent="0.25">
      <c r="A2024" s="9" t="str">
        <f>SUBSTITUTE(Реестр!E2035,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x14ac:dyDescent="0.25">
      <c r="A2025" s="9" t="str">
        <f>SUBSTITUTE(Реестр!E2036,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x14ac:dyDescent="0.25">
      <c r="A2026" s="9" t="str">
        <f>SUBSTITUTE(Реестр!E2037,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x14ac:dyDescent="0.25">
      <c r="A2027" s="9" t="str">
        <f>SUBSTITUTE(Реестр!E2038,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x14ac:dyDescent="0.25">
      <c r="A2028" s="9" t="str">
        <f>SUBSTITUTE(Реестр!E2039,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x14ac:dyDescent="0.25">
      <c r="A2029" s="9" t="str">
        <f>SUBSTITUTE(Реестр!E2040,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x14ac:dyDescent="0.25">
      <c r="A2030" s="9" t="str">
        <f>SUBSTITUTE(Реестр!E2041,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x14ac:dyDescent="0.25">
      <c r="A2031" s="9" t="str">
        <f>SUBSTITUTE(Реестр!E2042,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x14ac:dyDescent="0.25">
      <c r="A2032" s="9" t="str">
        <f>SUBSTITUTE(Реестр!E2043,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x14ac:dyDescent="0.25">
      <c r="A2033" s="9" t="str">
        <f>SUBSTITUTE(Реестр!E2044,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x14ac:dyDescent="0.25">
      <c r="A2034" s="9" t="str">
        <f>SUBSTITUTE(Реестр!E2045,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x14ac:dyDescent="0.25">
      <c r="A2035" s="9" t="str">
        <f>SUBSTITUTE(Реестр!E2046,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x14ac:dyDescent="0.25">
      <c r="A2036" s="9" t="str">
        <f>SUBSTITUTE(Реестр!E2047,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x14ac:dyDescent="0.25">
      <c r="A2037" s="9" t="str">
        <f>SUBSTITUTE(Реестр!E2048,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x14ac:dyDescent="0.25">
      <c r="A2038" s="9" t="str">
        <f>SUBSTITUTE(Реестр!E2049,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x14ac:dyDescent="0.25">
      <c r="A2039" s="9" t="str">
        <f>SUBSTITUTE(Реестр!E2050,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x14ac:dyDescent="0.25">
      <c r="A2040" s="9" t="str">
        <f>SUBSTITUTE(Реестр!E2051,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x14ac:dyDescent="0.25">
      <c r="A2041" s="9" t="str">
        <f>SUBSTITUTE(Реестр!E2052,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x14ac:dyDescent="0.25">
      <c r="A2042" s="9" t="str">
        <f>SUBSTITUTE(Реестр!E2053,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x14ac:dyDescent="0.25">
      <c r="A2043" s="9" t="str">
        <f>SUBSTITUTE(Реестр!E2054,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x14ac:dyDescent="0.25">
      <c r="A2044" s="9" t="str">
        <f>SUBSTITUTE(Реестр!E2055,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x14ac:dyDescent="0.25">
      <c r="A2045" s="9" t="str">
        <f>SUBSTITUTE(Реестр!E2056,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x14ac:dyDescent="0.25">
      <c r="A2046" s="9" t="str">
        <f>SUBSTITUTE(Реестр!E2057,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x14ac:dyDescent="0.25">
      <c r="A2047" s="9" t="str">
        <f>SUBSTITUTE(Реестр!E2058,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x14ac:dyDescent="0.25">
      <c r="A2048" s="9" t="str">
        <f>SUBSTITUTE(Реестр!E2059,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x14ac:dyDescent="0.25">
      <c r="A2049" s="9" t="str">
        <f>SUBSTITUTE(Реестр!E2060,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x14ac:dyDescent="0.25">
      <c r="A2050" s="9" t="str">
        <f>SUBSTITUTE(Реестр!E2061,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x14ac:dyDescent="0.25">
      <c r="A2051" s="9" t="str">
        <f>SUBSTITUTE(Реестр!E2062,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x14ac:dyDescent="0.25">
      <c r="A2052" s="9" t="str">
        <f>SUBSTITUTE(Реестр!E2063,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x14ac:dyDescent="0.25">
      <c r="A2053" s="9" t="str">
        <f>SUBSTITUTE(Реестр!E2064,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x14ac:dyDescent="0.25">
      <c r="A2054" s="9" t="str">
        <f>SUBSTITUTE(Реестр!E2065,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x14ac:dyDescent="0.25">
      <c r="A2055" s="9" t="str">
        <f>SUBSTITUTE(Реестр!E2066,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x14ac:dyDescent="0.25">
      <c r="A2056" s="9" t="str">
        <f>SUBSTITUTE(Реестр!E2067,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x14ac:dyDescent="0.25">
      <c r="A2057" s="9" t="str">
        <f>SUBSTITUTE(Реестр!E2068,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x14ac:dyDescent="0.25">
      <c r="A2058" s="9" t="str">
        <f>SUBSTITUTE(Реестр!E2069,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x14ac:dyDescent="0.25">
      <c r="A2059" s="9" t="str">
        <f>SUBSTITUTE(Реестр!E2070,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x14ac:dyDescent="0.25">
      <c r="A2060" s="9" t="str">
        <f>SUBSTITUTE(Реестр!E2071,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x14ac:dyDescent="0.25">
      <c r="A2061" s="9" t="str">
        <f>SUBSTITUTE(Реестр!E2072,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x14ac:dyDescent="0.25">
      <c r="A2062" s="9" t="str">
        <f>SUBSTITUTE(Реестр!E2073,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x14ac:dyDescent="0.25">
      <c r="A2063" s="9" t="str">
        <f>SUBSTITUTE(Реестр!E2074,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x14ac:dyDescent="0.25">
      <c r="A2064" s="9" t="str">
        <f>SUBSTITUTE(Реестр!E2075,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x14ac:dyDescent="0.25">
      <c r="A2065" s="9" t="str">
        <f>SUBSTITUTE(Реестр!E2076,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x14ac:dyDescent="0.25">
      <c r="A2066" s="9" t="str">
        <f>SUBSTITUTE(Реестр!E2077,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x14ac:dyDescent="0.25">
      <c r="A2067" s="9" t="str">
        <f>SUBSTITUTE(Реестр!E2078,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x14ac:dyDescent="0.25">
      <c r="A2068" s="9" t="str">
        <f>SUBSTITUTE(Реестр!E2079,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x14ac:dyDescent="0.25">
      <c r="A2069" s="9" t="str">
        <f>SUBSTITUTE(Реестр!E2080,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x14ac:dyDescent="0.25">
      <c r="A2070" s="9" t="str">
        <f>SUBSTITUTE(Реестр!E2081,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x14ac:dyDescent="0.25">
      <c r="A2071" s="9" t="str">
        <f>SUBSTITUTE(Реестр!E2082,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x14ac:dyDescent="0.25">
      <c r="A2072" s="9" t="str">
        <f>SUBSTITUTE(Реестр!E2083,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x14ac:dyDescent="0.25">
      <c r="A2073" s="9" t="str">
        <f>SUBSTITUTE(Реестр!E2084,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x14ac:dyDescent="0.25">
      <c r="A2074" s="9" t="str">
        <f>SUBSTITUTE(Реестр!E2085,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x14ac:dyDescent="0.25">
      <c r="A2075" s="9" t="str">
        <f>SUBSTITUTE(Реестр!E2086,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x14ac:dyDescent="0.25">
      <c r="A2076" s="9" t="str">
        <f>SUBSTITUTE(Реестр!E2087,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x14ac:dyDescent="0.25">
      <c r="A2077" s="9" t="str">
        <f>SUBSTITUTE(Реестр!E2088,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x14ac:dyDescent="0.25">
      <c r="A2078" s="9" t="str">
        <f>SUBSTITUTE(Реестр!E2089,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x14ac:dyDescent="0.25">
      <c r="A2079" s="9" t="str">
        <f>SUBSTITUTE(Реестр!E2090,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x14ac:dyDescent="0.25">
      <c r="A2080" s="9" t="str">
        <f>SUBSTITUTE(Реестр!E2091,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x14ac:dyDescent="0.25">
      <c r="A2081" s="9" t="str">
        <f>SUBSTITUTE(Реестр!E2092,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x14ac:dyDescent="0.25">
      <c r="A2082" s="9" t="str">
        <f>SUBSTITUTE(Реестр!E2093,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x14ac:dyDescent="0.25">
      <c r="A2083" s="9" t="str">
        <f>SUBSTITUTE(Реестр!E2094,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x14ac:dyDescent="0.25">
      <c r="A2084" s="9" t="str">
        <f>SUBSTITUTE(Реестр!E2095,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x14ac:dyDescent="0.25">
      <c r="A2085" s="9" t="str">
        <f>SUBSTITUTE(Реестр!E2096,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x14ac:dyDescent="0.25">
      <c r="A2086" s="9" t="str">
        <f>SUBSTITUTE(Реестр!E2097,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x14ac:dyDescent="0.25">
      <c r="A2087" s="9" t="str">
        <f>SUBSTITUTE(Реестр!E2098,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x14ac:dyDescent="0.25">
      <c r="A2088" s="9" t="str">
        <f>SUBSTITUTE(Реестр!E2099,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x14ac:dyDescent="0.25">
      <c r="A2089" s="9" t="str">
        <f>SUBSTITUTE(Реестр!E2100,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x14ac:dyDescent="0.25">
      <c r="A2090" s="9" t="str">
        <f>SUBSTITUTE(Реестр!E2101,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x14ac:dyDescent="0.25">
      <c r="A2091" s="9" t="str">
        <f>SUBSTITUTE(Реестр!E2102,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x14ac:dyDescent="0.25">
      <c r="A2092" s="9" t="str">
        <f>SUBSTITUTE(Реестр!E2103,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x14ac:dyDescent="0.25">
      <c r="A2093" s="9" t="str">
        <f>SUBSTITUTE(Реестр!E2104,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x14ac:dyDescent="0.25">
      <c r="A2094" s="9" t="str">
        <f>SUBSTITUTE(Реестр!E2105,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x14ac:dyDescent="0.25">
      <c r="A2095" s="9" t="str">
        <f>SUBSTITUTE(Реестр!E2106,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x14ac:dyDescent="0.25">
      <c r="A2096" s="9" t="str">
        <f>SUBSTITUTE(Реестр!E2107,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x14ac:dyDescent="0.25">
      <c r="A2097" s="9" t="str">
        <f>SUBSTITUTE(Реестр!E2108,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x14ac:dyDescent="0.25">
      <c r="A2098" s="9" t="str">
        <f>SUBSTITUTE(Реестр!E2109,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x14ac:dyDescent="0.25">
      <c r="A2099" s="9" t="str">
        <f>SUBSTITUTE(Реестр!E2110,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x14ac:dyDescent="0.25">
      <c r="A2100" s="9" t="str">
        <f>SUBSTITUTE(Реестр!E2111,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x14ac:dyDescent="0.25">
      <c r="A2101" s="9" t="str">
        <f>SUBSTITUTE(Реестр!E2112,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x14ac:dyDescent="0.25">
      <c r="A2102" s="9" t="str">
        <f>SUBSTITUTE(Реестр!E2113,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x14ac:dyDescent="0.25">
      <c r="A2103" s="9" t="str">
        <f>SUBSTITUTE(Реестр!E2114,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x14ac:dyDescent="0.25">
      <c r="A2104" s="9" t="str">
        <f>SUBSTITUTE(Реестр!E2115,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x14ac:dyDescent="0.25">
      <c r="A2105" s="9" t="str">
        <f>SUBSTITUTE(Реестр!E2116,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x14ac:dyDescent="0.25">
      <c r="A2106" s="9" t="str">
        <f>SUBSTITUTE(Реестр!E2117,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x14ac:dyDescent="0.25">
      <c r="A2107" s="9" t="str">
        <f>SUBSTITUTE(Реестр!E2118,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x14ac:dyDescent="0.25">
      <c r="A2108" s="9" t="str">
        <f>SUBSTITUTE(Реестр!E2119,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x14ac:dyDescent="0.25">
      <c r="A2109" s="9" t="str">
        <f>SUBSTITUTE(Реестр!E2120,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x14ac:dyDescent="0.25">
      <c r="A2110" s="9" t="str">
        <f>SUBSTITUTE(Реестр!E2121,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x14ac:dyDescent="0.25">
      <c r="A2111" s="9" t="str">
        <f>SUBSTITUTE(Реестр!E2122,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x14ac:dyDescent="0.25">
      <c r="A2112" s="9" t="str">
        <f>SUBSTITUTE(Реестр!E2123,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x14ac:dyDescent="0.25">
      <c r="A2113" s="9" t="str">
        <f>SUBSTITUTE(Реестр!E2124,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x14ac:dyDescent="0.25">
      <c r="A2114" s="9" t="str">
        <f>SUBSTITUTE(Реестр!E2125,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x14ac:dyDescent="0.25">
      <c r="A2115" s="9" t="str">
        <f>SUBSTITUTE(Реестр!E2126,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x14ac:dyDescent="0.25">
      <c r="A2116" s="9" t="str">
        <f>SUBSTITUTE(Реестр!E2127,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x14ac:dyDescent="0.25">
      <c r="A2117" s="9" t="str">
        <f>SUBSTITUTE(Реестр!E2128,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x14ac:dyDescent="0.25">
      <c r="A2118" s="9" t="str">
        <f>SUBSTITUTE(Реестр!E2129,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x14ac:dyDescent="0.25">
      <c r="A2119" s="9" t="str">
        <f>SUBSTITUTE(Реестр!E2130,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x14ac:dyDescent="0.25">
      <c r="A2120" s="9" t="str">
        <f>SUBSTITUTE(Реестр!E2131,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x14ac:dyDescent="0.25">
      <c r="A2121" s="9" t="str">
        <f>SUBSTITUTE(Реестр!E2132,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x14ac:dyDescent="0.25">
      <c r="A2122" s="9" t="str">
        <f>SUBSTITUTE(Реестр!E2133,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x14ac:dyDescent="0.25">
      <c r="A2123" s="9" t="str">
        <f>SUBSTITUTE(Реестр!E2134,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x14ac:dyDescent="0.25">
      <c r="A2124" s="9" t="str">
        <f>SUBSTITUTE(Реестр!E2135,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x14ac:dyDescent="0.25">
      <c r="A2125" s="9" t="str">
        <f>SUBSTITUTE(Реестр!E2136,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x14ac:dyDescent="0.25">
      <c r="A2126" s="9" t="str">
        <f>SUBSTITUTE(Реестр!E2137,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x14ac:dyDescent="0.25">
      <c r="A2127" s="9" t="str">
        <f>SUBSTITUTE(Реестр!E2138,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x14ac:dyDescent="0.25">
      <c r="A2128" s="9" t="str">
        <f>SUBSTITUTE(Реестр!E2139,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x14ac:dyDescent="0.25">
      <c r="A2129" s="9" t="str">
        <f>SUBSTITUTE(Реестр!E2140,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x14ac:dyDescent="0.25">
      <c r="A2130" s="9" t="str">
        <f>SUBSTITUTE(Реестр!E2141,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x14ac:dyDescent="0.25">
      <c r="A2131" s="9" t="str">
        <f>SUBSTITUTE(Реестр!E2142,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x14ac:dyDescent="0.25">
      <c r="A2132" s="9" t="str">
        <f>SUBSTITUTE(Реестр!E2143,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x14ac:dyDescent="0.25">
      <c r="A2133" s="9" t="str">
        <f>SUBSTITUTE(Реестр!E2144,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x14ac:dyDescent="0.25">
      <c r="A2134" s="9" t="str">
        <f>SUBSTITUTE(Реестр!E2145,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x14ac:dyDescent="0.25">
      <c r="A2135" s="9" t="str">
        <f>SUBSTITUTE(Реестр!E2146,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x14ac:dyDescent="0.25">
      <c r="A2136" s="9" t="str">
        <f>SUBSTITUTE(Реестр!E2147,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x14ac:dyDescent="0.25">
      <c r="A2137" s="9" t="str">
        <f>SUBSTITUTE(Реестр!E2148,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x14ac:dyDescent="0.25">
      <c r="A2138" s="9" t="str">
        <f>SUBSTITUTE(Реестр!E2149,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x14ac:dyDescent="0.25">
      <c r="A2139" s="9" t="str">
        <f>SUBSTITUTE(Реестр!E2150,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x14ac:dyDescent="0.25">
      <c r="A2140" s="9" t="str">
        <f>SUBSTITUTE(Реестр!E2151,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x14ac:dyDescent="0.25">
      <c r="A2141" s="9" t="str">
        <f>SUBSTITUTE(Реестр!E2152,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x14ac:dyDescent="0.25">
      <c r="A2142" s="9" t="str">
        <f>SUBSTITUTE(Реестр!E2153,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x14ac:dyDescent="0.25">
      <c r="A2143" s="9" t="str">
        <f>SUBSTITUTE(Реестр!E2154,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x14ac:dyDescent="0.25">
      <c r="A2144" s="9" t="str">
        <f>SUBSTITUTE(Реестр!E2155,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x14ac:dyDescent="0.25">
      <c r="A2145" s="9" t="str">
        <f>SUBSTITUTE(Реестр!E2156,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x14ac:dyDescent="0.25">
      <c r="A2146" s="9" t="str">
        <f>SUBSTITUTE(Реестр!E2157,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x14ac:dyDescent="0.25">
      <c r="A2147" s="9" t="str">
        <f>SUBSTITUTE(Реестр!E2158,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x14ac:dyDescent="0.25">
      <c r="A2148" s="9" t="str">
        <f>SUBSTITUTE(Реестр!E2159,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x14ac:dyDescent="0.25">
      <c r="A2149" s="9" t="str">
        <f>SUBSTITUTE(Реестр!E2160,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x14ac:dyDescent="0.25">
      <c r="A2150" s="9" t="str">
        <f>SUBSTITUTE(Реестр!E2161,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x14ac:dyDescent="0.25">
      <c r="A2151" s="9" t="str">
        <f>SUBSTITUTE(Реестр!E2162,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x14ac:dyDescent="0.25">
      <c r="A2152" s="9" t="str">
        <f>SUBSTITUTE(Реестр!E2163,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x14ac:dyDescent="0.25">
      <c r="A2153" s="9" t="str">
        <f>SUBSTITUTE(Реестр!E2164,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x14ac:dyDescent="0.25">
      <c r="A2154" s="9" t="str">
        <f>SUBSTITUTE(Реестр!E2165,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x14ac:dyDescent="0.25">
      <c r="A2155" s="9" t="str">
        <f>SUBSTITUTE(Реестр!E2166,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x14ac:dyDescent="0.25">
      <c r="A2156" s="9" t="str">
        <f>SUBSTITUTE(Реестр!E2167,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x14ac:dyDescent="0.25">
      <c r="A2157" s="9" t="str">
        <f>SUBSTITUTE(Реестр!E2168,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x14ac:dyDescent="0.25">
      <c r="A2158" s="9" t="str">
        <f>SUBSTITUTE(Реестр!E2169,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x14ac:dyDescent="0.25">
      <c r="A2159" s="9" t="str">
        <f>SUBSTITUTE(Реестр!E2170,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x14ac:dyDescent="0.25">
      <c r="A2160" s="9" t="str">
        <f>SUBSTITUTE(Реестр!E2171,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x14ac:dyDescent="0.25">
      <c r="A2161" s="9" t="str">
        <f>SUBSTITUTE(Реестр!E2172,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x14ac:dyDescent="0.25">
      <c r="A2162" s="9" t="str">
        <f>SUBSTITUTE(Реестр!E2173,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x14ac:dyDescent="0.25">
      <c r="A2163" s="9" t="str">
        <f>SUBSTITUTE(Реестр!E2174,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x14ac:dyDescent="0.25">
      <c r="A2164" s="9" t="str">
        <f>SUBSTITUTE(Реестр!E2175,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x14ac:dyDescent="0.25">
      <c r="A2165" s="9" t="str">
        <f>SUBSTITUTE(Реестр!E2176,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x14ac:dyDescent="0.25">
      <c r="A2166" s="9" t="str">
        <f>SUBSTITUTE(Реестр!E2177,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x14ac:dyDescent="0.25">
      <c r="A2167" s="9" t="str">
        <f>SUBSTITUTE(Реестр!E2178,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x14ac:dyDescent="0.25">
      <c r="A2168" s="9" t="str">
        <f>SUBSTITUTE(Реестр!E2179,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x14ac:dyDescent="0.25">
      <c r="A2169" s="9" t="str">
        <f>SUBSTITUTE(Реестр!E2180,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x14ac:dyDescent="0.25">
      <c r="A2170" s="9" t="str">
        <f>SUBSTITUTE(Реестр!E2181,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x14ac:dyDescent="0.25">
      <c r="A2171" s="9" t="str">
        <f>SUBSTITUTE(Реестр!E2182,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x14ac:dyDescent="0.25">
      <c r="A2172" s="9" t="str">
        <f>SUBSTITUTE(Реестр!E2183,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x14ac:dyDescent="0.25">
      <c r="A2173" s="9" t="str">
        <f>SUBSTITUTE(Реестр!E2184,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x14ac:dyDescent="0.25">
      <c r="A2174" s="9" t="str">
        <f>SUBSTITUTE(Реестр!E2185,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x14ac:dyDescent="0.25">
      <c r="A2175" s="9" t="str">
        <f>SUBSTITUTE(Реестр!E2186,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x14ac:dyDescent="0.25">
      <c r="A2176" s="9" t="str">
        <f>SUBSTITUTE(Реестр!E2187,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x14ac:dyDescent="0.25">
      <c r="A2177" s="9" t="str">
        <f>SUBSTITUTE(Реестр!E2188,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x14ac:dyDescent="0.25">
      <c r="A2178" s="9" t="str">
        <f>SUBSTITUTE(Реестр!E2189,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x14ac:dyDescent="0.25">
      <c r="A2179" s="9" t="str">
        <f>SUBSTITUTE(Реестр!E2190,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x14ac:dyDescent="0.25">
      <c r="A2180" s="9" t="str">
        <f>SUBSTITUTE(Реестр!E2191,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x14ac:dyDescent="0.25">
      <c r="A2181" s="9" t="str">
        <f>SUBSTITUTE(Реестр!E2192,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x14ac:dyDescent="0.25">
      <c r="A2182" s="9" t="str">
        <f>SUBSTITUTE(Реестр!E2193,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x14ac:dyDescent="0.25">
      <c r="A2183" s="9" t="str">
        <f>SUBSTITUTE(Реестр!E2194,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x14ac:dyDescent="0.25">
      <c r="A2184" s="9" t="str">
        <f>SUBSTITUTE(Реестр!E2195,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x14ac:dyDescent="0.25">
      <c r="A2185" s="9" t="str">
        <f>SUBSTITUTE(Реестр!E2196,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x14ac:dyDescent="0.25">
      <c r="A2186" s="9" t="str">
        <f>SUBSTITUTE(Реестр!E2197,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x14ac:dyDescent="0.25">
      <c r="A2187" s="9" t="str">
        <f>SUBSTITUTE(Реестр!E2198,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x14ac:dyDescent="0.25">
      <c r="A2188" s="9" t="str">
        <f>SUBSTITUTE(Реестр!E2199,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x14ac:dyDescent="0.25">
      <c r="A2189" s="9" t="str">
        <f>SUBSTITUTE(Реестр!E2200,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x14ac:dyDescent="0.25">
      <c r="A2190" s="9" t="str">
        <f>SUBSTITUTE(Реестр!E2201,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x14ac:dyDescent="0.25">
      <c r="A2191" s="9" t="str">
        <f>SUBSTITUTE(Реестр!E2202,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x14ac:dyDescent="0.25">
      <c r="A2192" s="9" t="str">
        <f>SUBSTITUTE(Реестр!E2203,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x14ac:dyDescent="0.25">
      <c r="A2193" s="9" t="str">
        <f>SUBSTITUTE(Реестр!E2204,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x14ac:dyDescent="0.25">
      <c r="A2194" s="9" t="str">
        <f>SUBSTITUTE(Реестр!E2205,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x14ac:dyDescent="0.25">
      <c r="A2195" s="9" t="str">
        <f>SUBSTITUTE(Реестр!E2206,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x14ac:dyDescent="0.25">
      <c r="A2196" s="9" t="str">
        <f>SUBSTITUTE(Реестр!E2207,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x14ac:dyDescent="0.25">
      <c r="A2197" s="9" t="str">
        <f>SUBSTITUTE(Реестр!E2208,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x14ac:dyDescent="0.25">
      <c r="A2198" s="9" t="str">
        <f>SUBSTITUTE(Реестр!E2209,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x14ac:dyDescent="0.25">
      <c r="A2199" s="9" t="str">
        <f>SUBSTITUTE(Реестр!E2210,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x14ac:dyDescent="0.25">
      <c r="A2200" s="9" t="str">
        <f>SUBSTITUTE(Реестр!E2211,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x14ac:dyDescent="0.25">
      <c r="A2201" s="9" t="str">
        <f>SUBSTITUTE(Реестр!E2212,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x14ac:dyDescent="0.25">
      <c r="A2202" s="9" t="str">
        <f>SUBSTITUTE(Реестр!E2213,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x14ac:dyDescent="0.25">
      <c r="A2203" s="9" t="str">
        <f>SUBSTITUTE(Реестр!E2214,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x14ac:dyDescent="0.25">
      <c r="A2204" s="9" t="str">
        <f>SUBSTITUTE(Реестр!E2215,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x14ac:dyDescent="0.25">
      <c r="A2205" s="9" t="str">
        <f>SUBSTITUTE(Реестр!E2216,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x14ac:dyDescent="0.25">
      <c r="A2206" s="9" t="str">
        <f>SUBSTITUTE(Реестр!E2217,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x14ac:dyDescent="0.25">
      <c r="A2207" s="9" t="str">
        <f>SUBSTITUTE(Реестр!E2218,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x14ac:dyDescent="0.25">
      <c r="A2208" s="9" t="str">
        <f>SUBSTITUTE(Реестр!E2219,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x14ac:dyDescent="0.25">
      <c r="A2209" s="9" t="str">
        <f>SUBSTITUTE(Реестр!E2220,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x14ac:dyDescent="0.25">
      <c r="A2210" s="9" t="str">
        <f>SUBSTITUTE(Реестр!E2221,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x14ac:dyDescent="0.25">
      <c r="A2211" s="9" t="str">
        <f>SUBSTITUTE(Реестр!E2222,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x14ac:dyDescent="0.25">
      <c r="A2212" s="9" t="str">
        <f>SUBSTITUTE(Реестр!E2223,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x14ac:dyDescent="0.25">
      <c r="A2213" s="9" t="str">
        <f>SUBSTITUTE(Реестр!E2224,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x14ac:dyDescent="0.25">
      <c r="A2214" s="9" t="str">
        <f>SUBSTITUTE(Реестр!E2225,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x14ac:dyDescent="0.25">
      <c r="A2215" s="9" t="str">
        <f>SUBSTITUTE(Реестр!E2226,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x14ac:dyDescent="0.25">
      <c r="A2216" s="9" t="str">
        <f>SUBSTITUTE(Реестр!E2227,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x14ac:dyDescent="0.25">
      <c r="A2217" s="9" t="str">
        <f>SUBSTITUTE(Реестр!E2228,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x14ac:dyDescent="0.25">
      <c r="A2218" s="9" t="str">
        <f>SUBSTITUTE(Реестр!E2229,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x14ac:dyDescent="0.25">
      <c r="A2219" s="9" t="str">
        <f>SUBSTITUTE(Реестр!E2230,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x14ac:dyDescent="0.25">
      <c r="A2220" s="9" t="str">
        <f>SUBSTITUTE(Реестр!E2231,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x14ac:dyDescent="0.25">
      <c r="A2221" s="9" t="str">
        <f>SUBSTITUTE(Реестр!E2232,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x14ac:dyDescent="0.25">
      <c r="A2222" s="9" t="str">
        <f>SUBSTITUTE(Реестр!E2233,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x14ac:dyDescent="0.25">
      <c r="A2223" s="9" t="str">
        <f>SUBSTITUTE(Реестр!E2234,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x14ac:dyDescent="0.25">
      <c r="A2224" s="9" t="str">
        <f>SUBSTITUTE(Реестр!E2235,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x14ac:dyDescent="0.25">
      <c r="A2225" s="9" t="str">
        <f>SUBSTITUTE(Реестр!E2236,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x14ac:dyDescent="0.25">
      <c r="A2226" s="9" t="str">
        <f>SUBSTITUTE(Реестр!E2237,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x14ac:dyDescent="0.25">
      <c r="A2227" s="9" t="str">
        <f>SUBSTITUTE(Реестр!E2238,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x14ac:dyDescent="0.25">
      <c r="A2228" s="9" t="str">
        <f>SUBSTITUTE(Реестр!E2239,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x14ac:dyDescent="0.25">
      <c r="A2229" s="9" t="str">
        <f>SUBSTITUTE(Реестр!E2240,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x14ac:dyDescent="0.25">
      <c r="A2230" s="9" t="str">
        <f>SUBSTITUTE(Реестр!E2241,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x14ac:dyDescent="0.25">
      <c r="A2231" s="9" t="str">
        <f>SUBSTITUTE(Реестр!E2242,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x14ac:dyDescent="0.25">
      <c r="A2232" s="9" t="str">
        <f>SUBSTITUTE(Реестр!E2243,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x14ac:dyDescent="0.25">
      <c r="A2233" s="9" t="str">
        <f>SUBSTITUTE(Реестр!E2244,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x14ac:dyDescent="0.25">
      <c r="A2234" s="9" t="str">
        <f>SUBSTITUTE(Реестр!E2245,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x14ac:dyDescent="0.25">
      <c r="A2235" s="9" t="str">
        <f>SUBSTITUTE(Реестр!E2246,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x14ac:dyDescent="0.25">
      <c r="A2236" s="9" t="str">
        <f>SUBSTITUTE(Реестр!E2247,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x14ac:dyDescent="0.25">
      <c r="A2237" s="9" t="str">
        <f>SUBSTITUTE(Реестр!E2248,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x14ac:dyDescent="0.25">
      <c r="A2238" s="9" t="str">
        <f>SUBSTITUTE(Реестр!E2249,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x14ac:dyDescent="0.25">
      <c r="A2239" s="9" t="str">
        <f>SUBSTITUTE(Реестр!E2250,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x14ac:dyDescent="0.25">
      <c r="A2240" s="9" t="str">
        <f>SUBSTITUTE(Реестр!E2251,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x14ac:dyDescent="0.25">
      <c r="A2241" s="9" t="str">
        <f>SUBSTITUTE(Реестр!E2252,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x14ac:dyDescent="0.25">
      <c r="A2242" s="9" t="str">
        <f>SUBSTITUTE(Реестр!E2253,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x14ac:dyDescent="0.25">
      <c r="A2243" s="9" t="str">
        <f>SUBSTITUTE(Реестр!E2254,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x14ac:dyDescent="0.25">
      <c r="A2244" s="9" t="str">
        <f>SUBSTITUTE(Реестр!E2255,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x14ac:dyDescent="0.25">
      <c r="A2245" s="9" t="str">
        <f>SUBSTITUTE(Реестр!E2256,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x14ac:dyDescent="0.25">
      <c r="A2246" s="9" t="str">
        <f>SUBSTITUTE(Реестр!E2257,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x14ac:dyDescent="0.25">
      <c r="A2247" s="9" t="str">
        <f>SUBSTITUTE(Реестр!E2258,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x14ac:dyDescent="0.25">
      <c r="A2248" s="9" t="str">
        <f>SUBSTITUTE(Реестр!E2259,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x14ac:dyDescent="0.25">
      <c r="A2249" s="9" t="str">
        <f>SUBSTITUTE(Реестр!E2260,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x14ac:dyDescent="0.25">
      <c r="A2250" s="9" t="str">
        <f>SUBSTITUTE(Реестр!E2261,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x14ac:dyDescent="0.25">
      <c r="A2251" s="9" t="str">
        <f>SUBSTITUTE(Реестр!E2262,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x14ac:dyDescent="0.25">
      <c r="A2252" s="9" t="str">
        <f>SUBSTITUTE(Реестр!E2263,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x14ac:dyDescent="0.25">
      <c r="A2253" s="9" t="str">
        <f>SUBSTITUTE(Реестр!E2264,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x14ac:dyDescent="0.25">
      <c r="A2254" s="9" t="str">
        <f>SUBSTITUTE(Реестр!E2265,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x14ac:dyDescent="0.25">
      <c r="A2255" s="9" t="str">
        <f>SUBSTITUTE(Реестр!E2266,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x14ac:dyDescent="0.25">
      <c r="A2256" s="9" t="str">
        <f>SUBSTITUTE(Реестр!E2267,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x14ac:dyDescent="0.25">
      <c r="A2257" s="9" t="str">
        <f>SUBSTITUTE(Реестр!E2268,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x14ac:dyDescent="0.25">
      <c r="A2258" s="9" t="str">
        <f>SUBSTITUTE(Реестр!E2269,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x14ac:dyDescent="0.25">
      <c r="A2259" s="9" t="str">
        <f>SUBSTITUTE(Реестр!E2270,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x14ac:dyDescent="0.25">
      <c r="A2260" s="9" t="str">
        <f>SUBSTITUTE(Реестр!E2271,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x14ac:dyDescent="0.25">
      <c r="A2261" s="9" t="str">
        <f>SUBSTITUTE(Реестр!E2272,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x14ac:dyDescent="0.25">
      <c r="A2262" s="9" t="str">
        <f>SUBSTITUTE(Реестр!E2273,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x14ac:dyDescent="0.25">
      <c r="A2263" s="9" t="str">
        <f>SUBSTITUTE(Реестр!E2274,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x14ac:dyDescent="0.25">
      <c r="A2264" s="9" t="str">
        <f>SUBSTITUTE(Реестр!E2275,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x14ac:dyDescent="0.25">
      <c r="A2265" s="9" t="str">
        <f>SUBSTITUTE(Реестр!E2276,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x14ac:dyDescent="0.25">
      <c r="A2266" s="9" t="str">
        <f>SUBSTITUTE(Реестр!E2277,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x14ac:dyDescent="0.25">
      <c r="A2267" s="9" t="str">
        <f>SUBSTITUTE(Реестр!E2278,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x14ac:dyDescent="0.25">
      <c r="A2268" s="9" t="str">
        <f>SUBSTITUTE(Реестр!E2279,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x14ac:dyDescent="0.25">
      <c r="A2269" s="9" t="str">
        <f>SUBSTITUTE(Реестр!E2280,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x14ac:dyDescent="0.25">
      <c r="A2270" s="9" t="str">
        <f>SUBSTITUTE(Реестр!E2281,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x14ac:dyDescent="0.25">
      <c r="A2271" s="9" t="str">
        <f>SUBSTITUTE(Реестр!E2282,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x14ac:dyDescent="0.25">
      <c r="A2272" s="9" t="str">
        <f>SUBSTITUTE(Реестр!E2283,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x14ac:dyDescent="0.25">
      <c r="A2273" s="9" t="str">
        <f>SUBSTITUTE(Реестр!E2284,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x14ac:dyDescent="0.25">
      <c r="A2274" s="9" t="str">
        <f>SUBSTITUTE(Реестр!E2285,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x14ac:dyDescent="0.25">
      <c r="A2275" s="9" t="str">
        <f>SUBSTITUTE(Реестр!E2286,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x14ac:dyDescent="0.25">
      <c r="A2276" s="9" t="str">
        <f>SUBSTITUTE(Реестр!E2287,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x14ac:dyDescent="0.25">
      <c r="A2277" s="9" t="str">
        <f>SUBSTITUTE(Реестр!E2288,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x14ac:dyDescent="0.25">
      <c r="A2278" s="9" t="str">
        <f>SUBSTITUTE(Реестр!E2289,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x14ac:dyDescent="0.25">
      <c r="A2279" s="9" t="str">
        <f>SUBSTITUTE(Реестр!E2290,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x14ac:dyDescent="0.25">
      <c r="A2280" s="9" t="str">
        <f>SUBSTITUTE(Реестр!E2291,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x14ac:dyDescent="0.25">
      <c r="A2281" s="9" t="str">
        <f>SUBSTITUTE(Реестр!E2292,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x14ac:dyDescent="0.25">
      <c r="A2282" s="9" t="str">
        <f>SUBSTITUTE(Реестр!E2293,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x14ac:dyDescent="0.25">
      <c r="A2283" s="9" t="str">
        <f>SUBSTITUTE(Реестр!E2294,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x14ac:dyDescent="0.25">
      <c r="A2284" s="9" t="str">
        <f>SUBSTITUTE(Реестр!E2295,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x14ac:dyDescent="0.25">
      <c r="A2285" s="9" t="str">
        <f>SUBSTITUTE(Реестр!E2296,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x14ac:dyDescent="0.25">
      <c r="A2286" s="9" t="str">
        <f>SUBSTITUTE(Реестр!E2297,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x14ac:dyDescent="0.25">
      <c r="A2287" s="9" t="str">
        <f>SUBSTITUTE(Реестр!E2298,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x14ac:dyDescent="0.25">
      <c r="A2288" s="9" t="str">
        <f>SUBSTITUTE(Реестр!E2299,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x14ac:dyDescent="0.25">
      <c r="A2289" s="9" t="str">
        <f>SUBSTITUTE(Реестр!E2300,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x14ac:dyDescent="0.25">
      <c r="A2290" s="9" t="str">
        <f>SUBSTITUTE(Реестр!E2301,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x14ac:dyDescent="0.25">
      <c r="A2291" s="9" t="str">
        <f>SUBSTITUTE(Реестр!E2302,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x14ac:dyDescent="0.25">
      <c r="A2292" s="9" t="str">
        <f>SUBSTITUTE(Реестр!E2303,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x14ac:dyDescent="0.25">
      <c r="A2293" s="9" t="str">
        <f>SUBSTITUTE(Реестр!E2304,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x14ac:dyDescent="0.25">
      <c r="A2294" s="9" t="str">
        <f>SUBSTITUTE(Реестр!E2305,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x14ac:dyDescent="0.25">
      <c r="A2295" s="9" t="str">
        <f>SUBSTITUTE(Реестр!E2306,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x14ac:dyDescent="0.25">
      <c r="A2296" s="9" t="str">
        <f>SUBSTITUTE(Реестр!E2307,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x14ac:dyDescent="0.25">
      <c r="A2297" s="9" t="str">
        <f>SUBSTITUTE(Реестр!E2308,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x14ac:dyDescent="0.25">
      <c r="A2298" s="9" t="str">
        <f>SUBSTITUTE(Реестр!E2309,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x14ac:dyDescent="0.25">
      <c r="A2299" s="9" t="str">
        <f>SUBSTITUTE(Реестр!E2310,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x14ac:dyDescent="0.25">
      <c r="A2300" s="9" t="str">
        <f>SUBSTITUTE(Реестр!E2311,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x14ac:dyDescent="0.25">
      <c r="A2301" s="9" t="str">
        <f>SUBSTITUTE(Реестр!E2312,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x14ac:dyDescent="0.25">
      <c r="A2302" s="9" t="str">
        <f>SUBSTITUTE(Реестр!E2313,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x14ac:dyDescent="0.25">
      <c r="A2303" s="9" t="str">
        <f>SUBSTITUTE(Реестр!E2314,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x14ac:dyDescent="0.25">
      <c r="A2304" s="9" t="str">
        <f>SUBSTITUTE(Реестр!E2315,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x14ac:dyDescent="0.25">
      <c r="A2305" s="9" t="str">
        <f>SUBSTITUTE(Реестр!E2316,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x14ac:dyDescent="0.25">
      <c r="A2306" s="9" t="str">
        <f>SUBSTITUTE(Реестр!E2317,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x14ac:dyDescent="0.25">
      <c r="A2307" s="9" t="str">
        <f>SUBSTITUTE(Реестр!E2318,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x14ac:dyDescent="0.25">
      <c r="A2308" s="9" t="str">
        <f>SUBSTITUTE(Реестр!E2319,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x14ac:dyDescent="0.25">
      <c r="A2309" s="9" t="str">
        <f>SUBSTITUTE(Реестр!E2320,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x14ac:dyDescent="0.25">
      <c r="A2310" s="9" t="str">
        <f>SUBSTITUTE(Реестр!E2321,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x14ac:dyDescent="0.25">
      <c r="A2311" s="9" t="str">
        <f>SUBSTITUTE(Реестр!E2322,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x14ac:dyDescent="0.25">
      <c r="A2312" s="9" t="str">
        <f>SUBSTITUTE(Реестр!E2323,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x14ac:dyDescent="0.25">
      <c r="A2313" s="9" t="str">
        <f>SUBSTITUTE(Реестр!E2324,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x14ac:dyDescent="0.25">
      <c r="A2314" s="9" t="str">
        <f>SUBSTITUTE(Реестр!E2325,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x14ac:dyDescent="0.25">
      <c r="A2315" s="9" t="str">
        <f>SUBSTITUTE(Реестр!E2326,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x14ac:dyDescent="0.25">
      <c r="A2316" s="9" t="str">
        <f>SUBSTITUTE(Реестр!E2327,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x14ac:dyDescent="0.25">
      <c r="A2317" s="9" t="str">
        <f>SUBSTITUTE(Реестр!E2328,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x14ac:dyDescent="0.25">
      <c r="A2318" s="9" t="str">
        <f>SUBSTITUTE(Реестр!E2329,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x14ac:dyDescent="0.25">
      <c r="A2319" s="9" t="str">
        <f>SUBSTITUTE(Реестр!E2330,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x14ac:dyDescent="0.25">
      <c r="A2320" s="9" t="str">
        <f>SUBSTITUTE(Реестр!E2331,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x14ac:dyDescent="0.25">
      <c r="A2321" s="9" t="str">
        <f>SUBSTITUTE(Реестр!E2332,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x14ac:dyDescent="0.25">
      <c r="A2322" s="9" t="str">
        <f>SUBSTITUTE(Реестр!E2333,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x14ac:dyDescent="0.25">
      <c r="A2323" s="9" t="str">
        <f>SUBSTITUTE(Реестр!E2334,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x14ac:dyDescent="0.25">
      <c r="A2324" s="9" t="str">
        <f>SUBSTITUTE(Реестр!E2335,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x14ac:dyDescent="0.25">
      <c r="A2325" s="9" t="str">
        <f>SUBSTITUTE(Реестр!E2336,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x14ac:dyDescent="0.25">
      <c r="A2326" s="9" t="str">
        <f>SUBSTITUTE(Реестр!E2337,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x14ac:dyDescent="0.25">
      <c r="A2327" s="9" t="str">
        <f>SUBSTITUTE(Реестр!E2338,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x14ac:dyDescent="0.25">
      <c r="A2328" s="9" t="str">
        <f>SUBSTITUTE(Реестр!E2339,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x14ac:dyDescent="0.25">
      <c r="A2329" s="9" t="str">
        <f>SUBSTITUTE(Реестр!E2340,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x14ac:dyDescent="0.25">
      <c r="A2330" s="9" t="str">
        <f>SUBSTITUTE(Реестр!E2341,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x14ac:dyDescent="0.25">
      <c r="A2331" s="9" t="str">
        <f>SUBSTITUTE(Реестр!E2342,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x14ac:dyDescent="0.25">
      <c r="A2332" s="9" t="str">
        <f>SUBSTITUTE(Реестр!E2343,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x14ac:dyDescent="0.25">
      <c r="A2333" s="9" t="str">
        <f>SUBSTITUTE(Реестр!E2344,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x14ac:dyDescent="0.25">
      <c r="A2334" s="9" t="str">
        <f>SUBSTITUTE(Реестр!E2345,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x14ac:dyDescent="0.25">
      <c r="A2335" s="9" t="str">
        <f>SUBSTITUTE(Реестр!E2346,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x14ac:dyDescent="0.25">
      <c r="A2336" s="9" t="str">
        <f>SUBSTITUTE(Реестр!E2347,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x14ac:dyDescent="0.25">
      <c r="A2337" s="9" t="str">
        <f>SUBSTITUTE(Реестр!E2348,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x14ac:dyDescent="0.25">
      <c r="A2338" s="9" t="str">
        <f>SUBSTITUTE(Реестр!E2349,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x14ac:dyDescent="0.25">
      <c r="A2339" s="9" t="str">
        <f>SUBSTITUTE(Реестр!E2350,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x14ac:dyDescent="0.25">
      <c r="A2340" s="9" t="str">
        <f>SUBSTITUTE(Реестр!E2351,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x14ac:dyDescent="0.25">
      <c r="A2341" s="9" t="str">
        <f>SUBSTITUTE(Реестр!E2352,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x14ac:dyDescent="0.25">
      <c r="A2342" s="9" t="str">
        <f>SUBSTITUTE(Реестр!E2353,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x14ac:dyDescent="0.25">
      <c r="A2343" s="9" t="str">
        <f>SUBSTITUTE(Реестр!E2354,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x14ac:dyDescent="0.25">
      <c r="A2344" s="9" t="str">
        <f>SUBSTITUTE(Реестр!E2355,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x14ac:dyDescent="0.25">
      <c r="A2345" s="9" t="str">
        <f>SUBSTITUTE(Реестр!E2356,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x14ac:dyDescent="0.25">
      <c r="A2346" s="9" t="str">
        <f>SUBSTITUTE(Реестр!E2357,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x14ac:dyDescent="0.25">
      <c r="A2347" s="9" t="str">
        <f>SUBSTITUTE(Реестр!E2358,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x14ac:dyDescent="0.25">
      <c r="A2348" s="9" t="str">
        <f>SUBSTITUTE(Реестр!E2359,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x14ac:dyDescent="0.25">
      <c r="A2349" s="9" t="str">
        <f>SUBSTITUTE(Реестр!E2360,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x14ac:dyDescent="0.25">
      <c r="A2350" s="9" t="str">
        <f>SUBSTITUTE(Реестр!E2361,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x14ac:dyDescent="0.25">
      <c r="A2351" s="9" t="str">
        <f>SUBSTITUTE(Реестр!E2362,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x14ac:dyDescent="0.25">
      <c r="A2352" s="9" t="str">
        <f>SUBSTITUTE(Реестр!E2363,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x14ac:dyDescent="0.25">
      <c r="A2353" s="9" t="str">
        <f>SUBSTITUTE(Реестр!E2364,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x14ac:dyDescent="0.25">
      <c r="A2354" s="9" t="str">
        <f>SUBSTITUTE(Реестр!E2365,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x14ac:dyDescent="0.25">
      <c r="A2355" s="9" t="str">
        <f>SUBSTITUTE(Реестр!E2366,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x14ac:dyDescent="0.25">
      <c r="A2356" s="9" t="str">
        <f>SUBSTITUTE(Реестр!E2367,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x14ac:dyDescent="0.25">
      <c r="A2357" s="9" t="str">
        <f>SUBSTITUTE(Реестр!E2368,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x14ac:dyDescent="0.25">
      <c r="A2358" s="9" t="str">
        <f>SUBSTITUTE(Реестр!E2369,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x14ac:dyDescent="0.25">
      <c r="A2359" s="9" t="str">
        <f>SUBSTITUTE(Реестр!E2370,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x14ac:dyDescent="0.25">
      <c r="A2360" s="9" t="str">
        <f>SUBSTITUTE(Реестр!E2371,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x14ac:dyDescent="0.25">
      <c r="A2361" s="9" t="str">
        <f>SUBSTITUTE(Реестр!E2372,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x14ac:dyDescent="0.25">
      <c r="A2362" s="9" t="str">
        <f>SUBSTITUTE(Реестр!E2373,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x14ac:dyDescent="0.25">
      <c r="A2363" s="9" t="str">
        <f>SUBSTITUTE(Реестр!E2374,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x14ac:dyDescent="0.25">
      <c r="A2364" s="9" t="str">
        <f>SUBSTITUTE(Реестр!E2375,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x14ac:dyDescent="0.25">
      <c r="A2365" s="9" t="str">
        <f>SUBSTITUTE(Реестр!E2376,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x14ac:dyDescent="0.25">
      <c r="A2366" s="9" t="str">
        <f>SUBSTITUTE(Реестр!E2377,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x14ac:dyDescent="0.25">
      <c r="A2367" s="9" t="str">
        <f>SUBSTITUTE(Реестр!E2378,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x14ac:dyDescent="0.25">
      <c r="A2368" s="9" t="str">
        <f>SUBSTITUTE(Реестр!E2379,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x14ac:dyDescent="0.25">
      <c r="A2369" s="9" t="str">
        <f>SUBSTITUTE(Реестр!E2380,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x14ac:dyDescent="0.25">
      <c r="A2370" s="9" t="str">
        <f>SUBSTITUTE(Реестр!E2381,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x14ac:dyDescent="0.25">
      <c r="A2371" s="9" t="str">
        <f>SUBSTITUTE(Реестр!E2382,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x14ac:dyDescent="0.25">
      <c r="A2372" s="9" t="str">
        <f>SUBSTITUTE(Реестр!E2383,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x14ac:dyDescent="0.25">
      <c r="A2373" s="9" t="str">
        <f>SUBSTITUTE(Реестр!E2384,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x14ac:dyDescent="0.25">
      <c r="A2374" s="9" t="str">
        <f>SUBSTITUTE(Реестр!E2385,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x14ac:dyDescent="0.25">
      <c r="A2375" s="9" t="str">
        <f>SUBSTITUTE(Реестр!E2386,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x14ac:dyDescent="0.25">
      <c r="A2376" s="9" t="str">
        <f>SUBSTITUTE(Реестр!E2387,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x14ac:dyDescent="0.25">
      <c r="A2377" s="9" t="str">
        <f>SUBSTITUTE(Реестр!E2388,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x14ac:dyDescent="0.25">
      <c r="A2378" s="9" t="str">
        <f>SUBSTITUTE(Реестр!E2389,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x14ac:dyDescent="0.25">
      <c r="A2379" s="9" t="str">
        <f>SUBSTITUTE(Реестр!E2390,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x14ac:dyDescent="0.25">
      <c r="A2380" s="9" t="str">
        <f>SUBSTITUTE(Реестр!E2391,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x14ac:dyDescent="0.25">
      <c r="A2381" s="9" t="str">
        <f>SUBSTITUTE(Реестр!E2392,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x14ac:dyDescent="0.25">
      <c r="A2382" s="9" t="str">
        <f>SUBSTITUTE(Реестр!E2393,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x14ac:dyDescent="0.25">
      <c r="A2383" s="9" t="str">
        <f>SUBSTITUTE(Реестр!E2394,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x14ac:dyDescent="0.25">
      <c r="A2384" s="9" t="str">
        <f>SUBSTITUTE(Реестр!E2395,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x14ac:dyDescent="0.25">
      <c r="A2385" s="9" t="str">
        <f>SUBSTITUTE(Реестр!E2396,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x14ac:dyDescent="0.25">
      <c r="A2386" s="9" t="str">
        <f>SUBSTITUTE(Реестр!E2397,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x14ac:dyDescent="0.25">
      <c r="A2387" s="9" t="str">
        <f>SUBSTITUTE(Реестр!E2398,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x14ac:dyDescent="0.25">
      <c r="A2388" s="9" t="str">
        <f>SUBSTITUTE(Реестр!E2399,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x14ac:dyDescent="0.25">
      <c r="A2389" s="9" t="str">
        <f>SUBSTITUTE(Реестр!E2400,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x14ac:dyDescent="0.25">
      <c r="A2390" s="9" t="str">
        <f>SUBSTITUTE(Реестр!E2401,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x14ac:dyDescent="0.25">
      <c r="A2391" s="9" t="str">
        <f>SUBSTITUTE(Реестр!E2402,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x14ac:dyDescent="0.25">
      <c r="A2392" s="9" t="str">
        <f>SUBSTITUTE(Реестр!E2403,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x14ac:dyDescent="0.25">
      <c r="A2393" s="9" t="str">
        <f>SUBSTITUTE(Реестр!E2404,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x14ac:dyDescent="0.25">
      <c r="A2394" s="9" t="str">
        <f>SUBSTITUTE(Реестр!E2405,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x14ac:dyDescent="0.25">
      <c r="A2395" s="9" t="str">
        <f>SUBSTITUTE(Реестр!E2406,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x14ac:dyDescent="0.25">
      <c r="A2396" s="9" t="str">
        <f>SUBSTITUTE(Реестр!E2407,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x14ac:dyDescent="0.25">
      <c r="A2397" s="9" t="str">
        <f>SUBSTITUTE(Реестр!E2408,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x14ac:dyDescent="0.25">
      <c r="A2398" s="9" t="str">
        <f>SUBSTITUTE(Реестр!E2409,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x14ac:dyDescent="0.25">
      <c r="A2399" s="9" t="str">
        <f>SUBSTITUTE(Реестр!E2410,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x14ac:dyDescent="0.25">
      <c r="A2400" s="9" t="str">
        <f>SUBSTITUTE(Реестр!E2411,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x14ac:dyDescent="0.25">
      <c r="A2401" s="9" t="str">
        <f>SUBSTITUTE(Реестр!E2412,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x14ac:dyDescent="0.25">
      <c r="A2402" s="9" t="str">
        <f>SUBSTITUTE(Реестр!E2413,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x14ac:dyDescent="0.25">
      <c r="A2403" s="9" t="str">
        <f>SUBSTITUTE(Реестр!E2414,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x14ac:dyDescent="0.25">
      <c r="A2404" s="9" t="str">
        <f>SUBSTITUTE(Реестр!E2415,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x14ac:dyDescent="0.25">
      <c r="A2405" s="9" t="str">
        <f>SUBSTITUTE(Реестр!E2416,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x14ac:dyDescent="0.25">
      <c r="A2406" s="9" t="str">
        <f>SUBSTITUTE(Реестр!E2417,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x14ac:dyDescent="0.25">
      <c r="A2407" s="9" t="str">
        <f>SUBSTITUTE(Реестр!E2418,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x14ac:dyDescent="0.25">
      <c r="A2408" s="9" t="str">
        <f>SUBSTITUTE(Реестр!E2419,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x14ac:dyDescent="0.25">
      <c r="A2409" s="9" t="str">
        <f>SUBSTITUTE(Реестр!E2420,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x14ac:dyDescent="0.25">
      <c r="A2410" s="9" t="str">
        <f>SUBSTITUTE(Реестр!E2421,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x14ac:dyDescent="0.25">
      <c r="A2411" s="9" t="str">
        <f>SUBSTITUTE(Реестр!E2422,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x14ac:dyDescent="0.25">
      <c r="A2412" s="9" t="str">
        <f>SUBSTITUTE(Реестр!E2423,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x14ac:dyDescent="0.25">
      <c r="A2413" s="9" t="str">
        <f>SUBSTITUTE(Реестр!E2424,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x14ac:dyDescent="0.25">
      <c r="A2414" s="9" t="str">
        <f>SUBSTITUTE(Реестр!E2425,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x14ac:dyDescent="0.25">
      <c r="A2415" s="9" t="str">
        <f>SUBSTITUTE(Реестр!E2426,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x14ac:dyDescent="0.25">
      <c r="A2416" s="9" t="str">
        <f>SUBSTITUTE(Реестр!E2427,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x14ac:dyDescent="0.25">
      <c r="A2417" s="9" t="str">
        <f>SUBSTITUTE(Реестр!E2428,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x14ac:dyDescent="0.25">
      <c r="A2418" s="9" t="str">
        <f>SUBSTITUTE(Реестр!E2429,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x14ac:dyDescent="0.25">
      <c r="A2419" s="9" t="str">
        <f>SUBSTITUTE(Реестр!E2430,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x14ac:dyDescent="0.25">
      <c r="A2420" s="9" t="str">
        <f>SUBSTITUTE(Реестр!E2431,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x14ac:dyDescent="0.25">
      <c r="A2421" s="9" t="str">
        <f>SUBSTITUTE(Реестр!E2432,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x14ac:dyDescent="0.25">
      <c r="A2422" s="9" t="str">
        <f>SUBSTITUTE(Реестр!E2433,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x14ac:dyDescent="0.25">
      <c r="A2423" s="9" t="str">
        <f>SUBSTITUTE(Реестр!E2434,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x14ac:dyDescent="0.25">
      <c r="A2424" s="9" t="str">
        <f>SUBSTITUTE(Реестр!E2435,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x14ac:dyDescent="0.25">
      <c r="A2425" s="9" t="str">
        <f>SUBSTITUTE(Реестр!E2436,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x14ac:dyDescent="0.25">
      <c r="A2426" s="9" t="str">
        <f>SUBSTITUTE(Реестр!E2437,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x14ac:dyDescent="0.25">
      <c r="A2427" s="9" t="str">
        <f>SUBSTITUTE(Реестр!E2438,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x14ac:dyDescent="0.25">
      <c r="A2428" s="9" t="str">
        <f>SUBSTITUTE(Реестр!E2439,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x14ac:dyDescent="0.25">
      <c r="A2429" s="9" t="str">
        <f>SUBSTITUTE(Реестр!E2440,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x14ac:dyDescent="0.25">
      <c r="A2430" s="9" t="str">
        <f>SUBSTITUTE(Реестр!E2441,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x14ac:dyDescent="0.25">
      <c r="A2431" s="9" t="str">
        <f>SUBSTITUTE(Реестр!E2442,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x14ac:dyDescent="0.25">
      <c r="A2432" s="9" t="str">
        <f>SUBSTITUTE(Реестр!E2443,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x14ac:dyDescent="0.25">
      <c r="A2433" s="9" t="str">
        <f>SUBSTITUTE(Реестр!E2444,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x14ac:dyDescent="0.25">
      <c r="A2434" s="9" t="str">
        <f>SUBSTITUTE(Реестр!E2445,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x14ac:dyDescent="0.25">
      <c r="A2435" s="9" t="str">
        <f>SUBSTITUTE(Реестр!E2446,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x14ac:dyDescent="0.25">
      <c r="A2436" s="9" t="str">
        <f>SUBSTITUTE(Реестр!E2447,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x14ac:dyDescent="0.25">
      <c r="A2437" s="9" t="str">
        <f>SUBSTITUTE(Реестр!E2448,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x14ac:dyDescent="0.25">
      <c r="A2438" s="9" t="str">
        <f>SUBSTITUTE(Реестр!E2449,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x14ac:dyDescent="0.25">
      <c r="A2439" s="9" t="str">
        <f>SUBSTITUTE(Реестр!E2450,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x14ac:dyDescent="0.25">
      <c r="A2440" s="9" t="str">
        <f>SUBSTITUTE(Реестр!E2451,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x14ac:dyDescent="0.25">
      <c r="A2441" s="9" t="str">
        <f>SUBSTITUTE(Реестр!E2452,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x14ac:dyDescent="0.25">
      <c r="A2442" s="9" t="str">
        <f>SUBSTITUTE(Реестр!E2453,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x14ac:dyDescent="0.25">
      <c r="A2443" s="9" t="str">
        <f>SUBSTITUTE(Реестр!E2454,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x14ac:dyDescent="0.25">
      <c r="A2444" s="9" t="str">
        <f>SUBSTITUTE(Реестр!E2455,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x14ac:dyDescent="0.25">
      <c r="A2445" s="9" t="str">
        <f>SUBSTITUTE(Реестр!E2456,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x14ac:dyDescent="0.25">
      <c r="A2446" s="9" t="str">
        <f>SUBSTITUTE(Реестр!E2457,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x14ac:dyDescent="0.25">
      <c r="A2447" s="9" t="str">
        <f>SUBSTITUTE(Реестр!E2458,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x14ac:dyDescent="0.25">
      <c r="A2448" s="9" t="str">
        <f>SUBSTITUTE(Реестр!E2459,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x14ac:dyDescent="0.25">
      <c r="A2449" s="9" t="str">
        <f>SUBSTITUTE(Реестр!E2460,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x14ac:dyDescent="0.25">
      <c r="A2450" s="9" t="str">
        <f>SUBSTITUTE(Реестр!E2461,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x14ac:dyDescent="0.25">
      <c r="A2451" s="9" t="str">
        <f>SUBSTITUTE(Реестр!E2462,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x14ac:dyDescent="0.25">
      <c r="A2452" s="9" t="str">
        <f>SUBSTITUTE(Реестр!E2463,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x14ac:dyDescent="0.25">
      <c r="A2453" s="9" t="str">
        <f>SUBSTITUTE(Реестр!E2464,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x14ac:dyDescent="0.25">
      <c r="A2454" s="9" t="str">
        <f>SUBSTITUTE(Реестр!E2465,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x14ac:dyDescent="0.25">
      <c r="A2455" s="9" t="str">
        <f>SUBSTITUTE(Реестр!E2466,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x14ac:dyDescent="0.25">
      <c r="A2456" s="9" t="str">
        <f>SUBSTITUTE(Реестр!E2467,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x14ac:dyDescent="0.25">
      <c r="A2457" s="9" t="str">
        <f>SUBSTITUTE(Реестр!E2468,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x14ac:dyDescent="0.25">
      <c r="A2458" s="9" t="str">
        <f>SUBSTITUTE(Реестр!E2469,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x14ac:dyDescent="0.25">
      <c r="A2459" s="9" t="str">
        <f>SUBSTITUTE(Реестр!E2470,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x14ac:dyDescent="0.25">
      <c r="A2460" s="9" t="str">
        <f>SUBSTITUTE(Реестр!E2471,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x14ac:dyDescent="0.25">
      <c r="A2461" s="9" t="str">
        <f>SUBSTITUTE(Реестр!E2472,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x14ac:dyDescent="0.25">
      <c r="A2462" s="9" t="str">
        <f>SUBSTITUTE(Реестр!E2473,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x14ac:dyDescent="0.25">
      <c r="A2463" s="9" t="str">
        <f>SUBSTITUTE(Реестр!E2474,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x14ac:dyDescent="0.25">
      <c r="A2464" s="9" t="str">
        <f>SUBSTITUTE(Реестр!E2475,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x14ac:dyDescent="0.25">
      <c r="A2465" s="9" t="str">
        <f>SUBSTITUTE(Реестр!E2476,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x14ac:dyDescent="0.25">
      <c r="A2466" s="9" t="str">
        <f>SUBSTITUTE(Реестр!E2477,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x14ac:dyDescent="0.25">
      <c r="A2467" s="9" t="str">
        <f>SUBSTITUTE(Реестр!E2478,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x14ac:dyDescent="0.25">
      <c r="A2468" s="9" t="str">
        <f>SUBSTITUTE(Реестр!E2479,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x14ac:dyDescent="0.25">
      <c r="A2469" s="9" t="str">
        <f>SUBSTITUTE(Реестр!E2480,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x14ac:dyDescent="0.25">
      <c r="A2470" s="9" t="str">
        <f>SUBSTITUTE(Реестр!E2481,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x14ac:dyDescent="0.25">
      <c r="A2471" s="9" t="str">
        <f>SUBSTITUTE(Реестр!E2482,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x14ac:dyDescent="0.25">
      <c r="A2472" s="9" t="str">
        <f>SUBSTITUTE(Реестр!E2483,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x14ac:dyDescent="0.25">
      <c r="A2473" s="9" t="str">
        <f>SUBSTITUTE(Реестр!E2484,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x14ac:dyDescent="0.25">
      <c r="A2474" s="9" t="str">
        <f>SUBSTITUTE(Реестр!E2485,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x14ac:dyDescent="0.25">
      <c r="A2475" s="9" t="str">
        <f>SUBSTITUTE(Реестр!E2486,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x14ac:dyDescent="0.25">
      <c r="A2476" s="9" t="str">
        <f>SUBSTITUTE(Реестр!E2487,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x14ac:dyDescent="0.25">
      <c r="A2477" s="9" t="str">
        <f>SUBSTITUTE(Реестр!E2488,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x14ac:dyDescent="0.25">
      <c r="A2478" s="9" t="str">
        <f>SUBSTITUTE(Реестр!E2489,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x14ac:dyDescent="0.25">
      <c r="A2479" s="9" t="str">
        <f>SUBSTITUTE(Реестр!E2490,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x14ac:dyDescent="0.25">
      <c r="A2480" s="9" t="str">
        <f>SUBSTITUTE(Реестр!E2491,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x14ac:dyDescent="0.25">
      <c r="A2481" s="9" t="str">
        <f>SUBSTITUTE(Реестр!E2492,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x14ac:dyDescent="0.25">
      <c r="A2482" s="9" t="str">
        <f>SUBSTITUTE(Реестр!E2493,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x14ac:dyDescent="0.25">
      <c r="A2483" s="9" t="str">
        <f>SUBSTITUTE(Реестр!E2494,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x14ac:dyDescent="0.25">
      <c r="A2484" s="9" t="str">
        <f>SUBSTITUTE(Реестр!E2495,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x14ac:dyDescent="0.25">
      <c r="A2485" s="9" t="str">
        <f>SUBSTITUTE(Реестр!E2496,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x14ac:dyDescent="0.25">
      <c r="A2486" s="9" t="str">
        <f>SUBSTITUTE(Реестр!E2497,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x14ac:dyDescent="0.25">
      <c r="A2487" s="9" t="str">
        <f>SUBSTITUTE(Реестр!E2498,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x14ac:dyDescent="0.25">
      <c r="A2488" s="9" t="str">
        <f>SUBSTITUTE(Реестр!E2499,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x14ac:dyDescent="0.25">
      <c r="A2489" s="9" t="str">
        <f>SUBSTITUTE(Реестр!E2500,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x14ac:dyDescent="0.25">
      <c r="A2490" s="9" t="str">
        <f>SUBSTITUTE(Реестр!E2501,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x14ac:dyDescent="0.25">
      <c r="A2491" s="9" t="str">
        <f>SUBSTITUTE(Реестр!E2502,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x14ac:dyDescent="0.25">
      <c r="A2492" s="9" t="str">
        <f>SUBSTITUTE(Реестр!E2503,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x14ac:dyDescent="0.25">
      <c r="A2493" s="9" t="str">
        <f>SUBSTITUTE(Реестр!E2504,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x14ac:dyDescent="0.25">
      <c r="A2494" s="9" t="str">
        <f>SUBSTITUTE(Реестр!E2505,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x14ac:dyDescent="0.25">
      <c r="A2495" s="9" t="str">
        <f>SUBSTITUTE(Реестр!E2506,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x14ac:dyDescent="0.25">
      <c r="A2496" s="9" t="str">
        <f>SUBSTITUTE(Реестр!E2507,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x14ac:dyDescent="0.25">
      <c r="A2497" s="9" t="str">
        <f>SUBSTITUTE(Реестр!E2508,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x14ac:dyDescent="0.25">
      <c r="A2498" s="9" t="str">
        <f>SUBSTITUTE(Реестр!E2509,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x14ac:dyDescent="0.25">
      <c r="A2499" s="9" t="str">
        <f>SUBSTITUTE(Реестр!E2510,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x14ac:dyDescent="0.25">
      <c r="A2500" s="9" t="str">
        <f>SUBSTITUTE(Реестр!E2511,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x14ac:dyDescent="0.25">
      <c r="A2501" s="9" t="str">
        <f>SUBSTITUTE(Реестр!E2512,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x14ac:dyDescent="0.25">
      <c r="A2502" s="9" t="str">
        <f>SUBSTITUTE(Реестр!E2513,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x14ac:dyDescent="0.25">
      <c r="A2503" s="9" t="str">
        <f>SUBSTITUTE(Реестр!E2514,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x14ac:dyDescent="0.25">
      <c r="A2504" s="9" t="str">
        <f>SUBSTITUTE(Реестр!E2515,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x14ac:dyDescent="0.25">
      <c r="A2505" s="9" t="str">
        <f>SUBSTITUTE(Реестр!E2516,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x14ac:dyDescent="0.25">
      <c r="A2506" s="9" t="str">
        <f>SUBSTITUTE(Реестр!E2517,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x14ac:dyDescent="0.25">
      <c r="A2507" s="9" t="str">
        <f>SUBSTITUTE(Реестр!E2518,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x14ac:dyDescent="0.25">
      <c r="A2508" s="9" t="str">
        <f>SUBSTITUTE(Реестр!E2519,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x14ac:dyDescent="0.25">
      <c r="A2509" s="9" t="str">
        <f>SUBSTITUTE(Реестр!E2520,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x14ac:dyDescent="0.25">
      <c r="A2510" s="9" t="str">
        <f>SUBSTITUTE(Реестр!E2521,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x14ac:dyDescent="0.25">
      <c r="A2511" s="9" t="str">
        <f>SUBSTITUTE(Реестр!E2522,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x14ac:dyDescent="0.25">
      <c r="A2512" s="9" t="str">
        <f>SUBSTITUTE(Реестр!E2523,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x14ac:dyDescent="0.25">
      <c r="A2513" s="9" t="str">
        <f>SUBSTITUTE(Реестр!E2524,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x14ac:dyDescent="0.25">
      <c r="A2514" s="9" t="str">
        <f>SUBSTITUTE(Реестр!E2525,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x14ac:dyDescent="0.25">
      <c r="A2515" s="9" t="str">
        <f>SUBSTITUTE(Реестр!E2526,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x14ac:dyDescent="0.25">
      <c r="A2516" s="9" t="str">
        <f>SUBSTITUTE(Реестр!E2527,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x14ac:dyDescent="0.25">
      <c r="A2517" s="9" t="str">
        <f>SUBSTITUTE(Реестр!E2528,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x14ac:dyDescent="0.25">
      <c r="A2518" s="9" t="str">
        <f>SUBSTITUTE(Реестр!E2529,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x14ac:dyDescent="0.25">
      <c r="A2519" s="9" t="str">
        <f>SUBSTITUTE(Реестр!E2530,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x14ac:dyDescent="0.25">
      <c r="A2520" s="9" t="str">
        <f>SUBSTITUTE(Реестр!E2531,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x14ac:dyDescent="0.25">
      <c r="A2521" s="9" t="str">
        <f>SUBSTITUTE(Реестр!E2532,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x14ac:dyDescent="0.25">
      <c r="A2522" s="9" t="str">
        <f>SUBSTITUTE(Реестр!E2533,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x14ac:dyDescent="0.25">
      <c r="A2523" s="9" t="str">
        <f>SUBSTITUTE(Реестр!E2534,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x14ac:dyDescent="0.25">
      <c r="A2524" s="9" t="str">
        <f>SUBSTITUTE(Реестр!E2535,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x14ac:dyDescent="0.25">
      <c r="A2525" s="9" t="str">
        <f>SUBSTITUTE(Реестр!E2536,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x14ac:dyDescent="0.25">
      <c r="A2526" s="9" t="str">
        <f>SUBSTITUTE(Реестр!E2537,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x14ac:dyDescent="0.25">
      <c r="A2527" s="9" t="str">
        <f>SUBSTITUTE(Реестр!E2538,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x14ac:dyDescent="0.25">
      <c r="A2528" s="9" t="str">
        <f>SUBSTITUTE(Реестр!E2539,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x14ac:dyDescent="0.25">
      <c r="A2529" s="9" t="str">
        <f>SUBSTITUTE(Реестр!E2540,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x14ac:dyDescent="0.25">
      <c r="A2530" s="9" t="str">
        <f>SUBSTITUTE(Реестр!E2541,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x14ac:dyDescent="0.25">
      <c r="A2531" s="9" t="str">
        <f>SUBSTITUTE(Реестр!E2542,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x14ac:dyDescent="0.25">
      <c r="A2532" s="9" t="str">
        <f>SUBSTITUTE(Реестр!E2543,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x14ac:dyDescent="0.25">
      <c r="A2533" s="9" t="str">
        <f>SUBSTITUTE(Реестр!E2544,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x14ac:dyDescent="0.25">
      <c r="A2534" s="9" t="str">
        <f>SUBSTITUTE(Реестр!E2545,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x14ac:dyDescent="0.25">
      <c r="A2535" s="9" t="str">
        <f>SUBSTITUTE(Реестр!E2546,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x14ac:dyDescent="0.25">
      <c r="A2536" s="9" t="str">
        <f>SUBSTITUTE(Реестр!E2547,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x14ac:dyDescent="0.25">
      <c r="A2537" s="9" t="str">
        <f>SUBSTITUTE(Реестр!E2548,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x14ac:dyDescent="0.25">
      <c r="A2538" s="9" t="str">
        <f>SUBSTITUTE(Реестр!E2549,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x14ac:dyDescent="0.25">
      <c r="A2539" s="9" t="str">
        <f>SUBSTITUTE(Реестр!E2550,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x14ac:dyDescent="0.25">
      <c r="A2540" s="9" t="str">
        <f>SUBSTITUTE(Реестр!E2551,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x14ac:dyDescent="0.25">
      <c r="A2541" s="9" t="str">
        <f>SUBSTITUTE(Реестр!E2552,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x14ac:dyDescent="0.25">
      <c r="A2542" s="9" t="str">
        <f>SUBSTITUTE(Реестр!E2553,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x14ac:dyDescent="0.25">
      <c r="A2543" s="9" t="str">
        <f>SUBSTITUTE(Реестр!E2554,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x14ac:dyDescent="0.25">
      <c r="A2544" s="9" t="str">
        <f>SUBSTITUTE(Реестр!E2555,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x14ac:dyDescent="0.25">
      <c r="A2545" s="9" t="str">
        <f>SUBSTITUTE(Реестр!E2556,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x14ac:dyDescent="0.25">
      <c r="A2546" s="9" t="str">
        <f>SUBSTITUTE(Реестр!E2557,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x14ac:dyDescent="0.25">
      <c r="A2547" s="9" t="str">
        <f>SUBSTITUTE(Реестр!E2558,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x14ac:dyDescent="0.25">
      <c r="A2548" s="9" t="str">
        <f>SUBSTITUTE(Реестр!E2559,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x14ac:dyDescent="0.25">
      <c r="A2549" s="9" t="str">
        <f>SUBSTITUTE(Реестр!E2560,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x14ac:dyDescent="0.25">
      <c r="A2550" s="9" t="str">
        <f>SUBSTITUTE(Реестр!E2561,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x14ac:dyDescent="0.25">
      <c r="A2551" s="9" t="str">
        <f>SUBSTITUTE(Реестр!E2562,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x14ac:dyDescent="0.25">
      <c r="A2552" s="9" t="str">
        <f>SUBSTITUTE(Реестр!E2563,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x14ac:dyDescent="0.25">
      <c r="A2553" s="9" t="str">
        <f>SUBSTITUTE(Реестр!E2564,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x14ac:dyDescent="0.25">
      <c r="A2554" s="9" t="str">
        <f>SUBSTITUTE(Реестр!E2565,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x14ac:dyDescent="0.25">
      <c r="A2555" s="9" t="str">
        <f>SUBSTITUTE(Реестр!E2566,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x14ac:dyDescent="0.25">
      <c r="A2556" s="9" t="str">
        <f>SUBSTITUTE(Реестр!E2567,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x14ac:dyDescent="0.25">
      <c r="A2557" s="9" t="str">
        <f>SUBSTITUTE(Реестр!E2568,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x14ac:dyDescent="0.25">
      <c r="A2558" s="9" t="str">
        <f>SUBSTITUTE(Реестр!E2569,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x14ac:dyDescent="0.25">
      <c r="A2559" s="9" t="str">
        <f>SUBSTITUTE(Реестр!E2570,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x14ac:dyDescent="0.25">
      <c r="A2560" s="9" t="str">
        <f>SUBSTITUTE(Реестр!E2571,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x14ac:dyDescent="0.25">
      <c r="A2561" s="9" t="str">
        <f>SUBSTITUTE(Реестр!E2572,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x14ac:dyDescent="0.25">
      <c r="A2562" s="9" t="str">
        <f>SUBSTITUTE(Реестр!E2573,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x14ac:dyDescent="0.25">
      <c r="A2563" s="9" t="str">
        <f>SUBSTITUTE(Реестр!E2574,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x14ac:dyDescent="0.25">
      <c r="A2564" s="9" t="str">
        <f>SUBSTITUTE(Реестр!E2575,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x14ac:dyDescent="0.25">
      <c r="A2565" s="9" t="str">
        <f>SUBSTITUTE(Реестр!E2576,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x14ac:dyDescent="0.25">
      <c r="A2566" s="9" t="str">
        <f>SUBSTITUTE(Реестр!E2577,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x14ac:dyDescent="0.25">
      <c r="A2567" s="9" t="str">
        <f>SUBSTITUTE(Реестр!E2578,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x14ac:dyDescent="0.25">
      <c r="A2568" s="9" t="str">
        <f>SUBSTITUTE(Реестр!E2579,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x14ac:dyDescent="0.25">
      <c r="A2569" s="9" t="str">
        <f>SUBSTITUTE(Реестр!E2580,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x14ac:dyDescent="0.25">
      <c r="A2570" s="9" t="str">
        <f>SUBSTITUTE(Реестр!E2581,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x14ac:dyDescent="0.25">
      <c r="A2571" s="9" t="str">
        <f>SUBSTITUTE(Реестр!E2582,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x14ac:dyDescent="0.25">
      <c r="A2572" s="9" t="str">
        <f>SUBSTITUTE(Реестр!E2583,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x14ac:dyDescent="0.25">
      <c r="A2573" s="9" t="str">
        <f>SUBSTITUTE(Реестр!E2584,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x14ac:dyDescent="0.25">
      <c r="A2574" s="9" t="str">
        <f>SUBSTITUTE(Реестр!E2585,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x14ac:dyDescent="0.25">
      <c r="A2575" s="9" t="str">
        <f>SUBSTITUTE(Реестр!E2586,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x14ac:dyDescent="0.25">
      <c r="A2576" s="9" t="str">
        <f>SUBSTITUTE(Реестр!E2587,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x14ac:dyDescent="0.25">
      <c r="A2577" s="9" t="str">
        <f>SUBSTITUTE(Реестр!E2588,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x14ac:dyDescent="0.25">
      <c r="A2578" s="9" t="str">
        <f>SUBSTITUTE(Реестр!E2589,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x14ac:dyDescent="0.25">
      <c r="A2579" s="9" t="str">
        <f>SUBSTITUTE(Реестр!E2590,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x14ac:dyDescent="0.25">
      <c r="A2580" s="9" t="str">
        <f>SUBSTITUTE(Реестр!E2591,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x14ac:dyDescent="0.25">
      <c r="A2581" s="9" t="str">
        <f>SUBSTITUTE(Реестр!E2592,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x14ac:dyDescent="0.25">
      <c r="A2582" s="9" t="str">
        <f>SUBSTITUTE(Реестр!E2593,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x14ac:dyDescent="0.25">
      <c r="A2583" s="9" t="str">
        <f>SUBSTITUTE(Реестр!E2594,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x14ac:dyDescent="0.25">
      <c r="A2584" s="9" t="str">
        <f>SUBSTITUTE(Реестр!E2595,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x14ac:dyDescent="0.25">
      <c r="A2585" s="9" t="str">
        <f>SUBSTITUTE(Реестр!E2596,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x14ac:dyDescent="0.25">
      <c r="A2586" s="9" t="str">
        <f>SUBSTITUTE(Реестр!E2597,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x14ac:dyDescent="0.25">
      <c r="A2587" s="9" t="str">
        <f>SUBSTITUTE(Реестр!E2598,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x14ac:dyDescent="0.25">
      <c r="A2588" s="9" t="str">
        <f>SUBSTITUTE(Реестр!E2599,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x14ac:dyDescent="0.25">
      <c r="A2589" s="9" t="str">
        <f>SUBSTITUTE(Реестр!E2600,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x14ac:dyDescent="0.25">
      <c r="A2590" s="9" t="str">
        <f>SUBSTITUTE(Реестр!E2601,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x14ac:dyDescent="0.25">
      <c r="A2591" s="9" t="str">
        <f>SUBSTITUTE(Реестр!E2602,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x14ac:dyDescent="0.25">
      <c r="A2592" s="9" t="str">
        <f>SUBSTITUTE(Реестр!E2603,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x14ac:dyDescent="0.25">
      <c r="A2593" s="9" t="str">
        <f>SUBSTITUTE(Реестр!E2604,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x14ac:dyDescent="0.25">
      <c r="A2594" s="9" t="str">
        <f>SUBSTITUTE(Реестр!E2605,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x14ac:dyDescent="0.25">
      <c r="A2595" s="9" t="str">
        <f>SUBSTITUTE(Реестр!E2606,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x14ac:dyDescent="0.25">
      <c r="A2596" s="9" t="str">
        <f>SUBSTITUTE(Реестр!E2607,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x14ac:dyDescent="0.25">
      <c r="A2597" s="9" t="str">
        <f>SUBSTITUTE(Реестр!E2608,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x14ac:dyDescent="0.25">
      <c r="A2598" s="9" t="str">
        <f>SUBSTITUTE(Реестр!E2609,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x14ac:dyDescent="0.25">
      <c r="A2599" s="9" t="str">
        <f>SUBSTITUTE(Реестр!E2610,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x14ac:dyDescent="0.25">
      <c r="A2600" s="9" t="str">
        <f>SUBSTITUTE(Реестр!E2611,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x14ac:dyDescent="0.25">
      <c r="A2601" s="9" t="str">
        <f>SUBSTITUTE(Реестр!E2612,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x14ac:dyDescent="0.25">
      <c r="A2602" s="9" t="str">
        <f>SUBSTITUTE(Реестр!E2613,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x14ac:dyDescent="0.25">
      <c r="A2603" s="9" t="str">
        <f>SUBSTITUTE(Реестр!E2614,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x14ac:dyDescent="0.25">
      <c r="A2604" s="9" t="str">
        <f>SUBSTITUTE(Реестр!E2615,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x14ac:dyDescent="0.25">
      <c r="A2605" s="9" t="str">
        <f>SUBSTITUTE(Реестр!E2616,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x14ac:dyDescent="0.25">
      <c r="A2606" s="9" t="str">
        <f>SUBSTITUTE(Реестр!E2617,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x14ac:dyDescent="0.25">
      <c r="A2607" s="9" t="str">
        <f>SUBSTITUTE(Реестр!E2618,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x14ac:dyDescent="0.25">
      <c r="A2608" s="9" t="str">
        <f>SUBSTITUTE(Реестр!E2619,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x14ac:dyDescent="0.25">
      <c r="A2609" s="9" t="str">
        <f>SUBSTITUTE(Реестр!E2620,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x14ac:dyDescent="0.25">
      <c r="A2610" s="9" t="str">
        <f>SUBSTITUTE(Реестр!E2621,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x14ac:dyDescent="0.25">
      <c r="A2611" s="9" t="str">
        <f>SUBSTITUTE(Реестр!E2622,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x14ac:dyDescent="0.25">
      <c r="A2612" s="9" t="str">
        <f>SUBSTITUTE(Реестр!E2623,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x14ac:dyDescent="0.25">
      <c r="A2613" s="9" t="str">
        <f>SUBSTITUTE(Реестр!E2624,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x14ac:dyDescent="0.25">
      <c r="A2614" s="9" t="str">
        <f>SUBSTITUTE(Реестр!E2625,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x14ac:dyDescent="0.25">
      <c r="A2615" s="9" t="str">
        <f>SUBSTITUTE(Реестр!E2626,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x14ac:dyDescent="0.25">
      <c r="A2616" s="9" t="str">
        <f>SUBSTITUTE(Реестр!E2627,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x14ac:dyDescent="0.25">
      <c r="A2617" s="9" t="str">
        <f>SUBSTITUTE(Реестр!E2628,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x14ac:dyDescent="0.25">
      <c r="A2618" s="9" t="str">
        <f>SUBSTITUTE(Реестр!E2629,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x14ac:dyDescent="0.25">
      <c r="A2619" s="9" t="str">
        <f>SUBSTITUTE(Реестр!E2630,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x14ac:dyDescent="0.25">
      <c r="A2620" s="9" t="str">
        <f>SUBSTITUTE(Реестр!E2631,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x14ac:dyDescent="0.25">
      <c r="A2621" s="9" t="str">
        <f>SUBSTITUTE(Реестр!E2632,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x14ac:dyDescent="0.25">
      <c r="A2622" s="9" t="str">
        <f>SUBSTITUTE(Реестр!E2633,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x14ac:dyDescent="0.25">
      <c r="A2623" s="9" t="str">
        <f>SUBSTITUTE(Реестр!E2634,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x14ac:dyDescent="0.25">
      <c r="A2624" s="9" t="str">
        <f>SUBSTITUTE(Реестр!E2635,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x14ac:dyDescent="0.25">
      <c r="A2625" s="9" t="str">
        <f>SUBSTITUTE(Реестр!E2636,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x14ac:dyDescent="0.25">
      <c r="A2626" s="9" t="str">
        <f>SUBSTITUTE(Реестр!E2637,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x14ac:dyDescent="0.25">
      <c r="A2627" s="9" t="str">
        <f>SUBSTITUTE(Реестр!E2638,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x14ac:dyDescent="0.25">
      <c r="A2628" s="9" t="str">
        <f>SUBSTITUTE(Реестр!E2639,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x14ac:dyDescent="0.25">
      <c r="A2629" s="9" t="str">
        <f>SUBSTITUTE(Реестр!E2640,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x14ac:dyDescent="0.25">
      <c r="A2630" s="9" t="str">
        <f>SUBSTITUTE(Реестр!E2641,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x14ac:dyDescent="0.25">
      <c r="A2631" s="9" t="str">
        <f>SUBSTITUTE(Реестр!E2642,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x14ac:dyDescent="0.25">
      <c r="A2632" s="9" t="str">
        <f>SUBSTITUTE(Реестр!E2643,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x14ac:dyDescent="0.25">
      <c r="A2633" s="9" t="str">
        <f>SUBSTITUTE(Реестр!E2644,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x14ac:dyDescent="0.25">
      <c r="A2634" s="9" t="str">
        <f>SUBSTITUTE(Реестр!E2645,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x14ac:dyDescent="0.25">
      <c r="A2635" s="9" t="str">
        <f>SUBSTITUTE(Реестр!E2646,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x14ac:dyDescent="0.25">
      <c r="A2636" s="9" t="str">
        <f>SUBSTITUTE(Реестр!E2647,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x14ac:dyDescent="0.25">
      <c r="A2637" s="9" t="str">
        <f>SUBSTITUTE(Реестр!E2648,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x14ac:dyDescent="0.25">
      <c r="A2638" s="9" t="str">
        <f>SUBSTITUTE(Реестр!E2649,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x14ac:dyDescent="0.25">
      <c r="A2639" s="9" t="str">
        <f>SUBSTITUTE(Реестр!E2650,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x14ac:dyDescent="0.25">
      <c r="A2640" s="9" t="str">
        <f>SUBSTITUTE(Реестр!E2651,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x14ac:dyDescent="0.25">
      <c r="A2641" s="9" t="str">
        <f>SUBSTITUTE(Реестр!E2652,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x14ac:dyDescent="0.25">
      <c r="A2642" s="9" t="str">
        <f>SUBSTITUTE(Реестр!E2653,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x14ac:dyDescent="0.25">
      <c r="A2643" s="9" t="str">
        <f>SUBSTITUTE(Реестр!E2654,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x14ac:dyDescent="0.25">
      <c r="A2644" s="9" t="str">
        <f>SUBSTITUTE(Реестр!E2655,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x14ac:dyDescent="0.25">
      <c r="A2645" s="9" t="str">
        <f>SUBSTITUTE(Реестр!E2656,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x14ac:dyDescent="0.25">
      <c r="A2646" s="9" t="str">
        <f>SUBSTITUTE(Реестр!E2657,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x14ac:dyDescent="0.25">
      <c r="A2647" s="9" t="str">
        <f>SUBSTITUTE(Реестр!E2658,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x14ac:dyDescent="0.25">
      <c r="A2648" s="9" t="str">
        <f>SUBSTITUTE(Реестр!E2659,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x14ac:dyDescent="0.25">
      <c r="A2649" s="9" t="str">
        <f>SUBSTITUTE(Реестр!E2660,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x14ac:dyDescent="0.25">
      <c r="A2650" s="9" t="str">
        <f>SUBSTITUTE(Реестр!E2661,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x14ac:dyDescent="0.25">
      <c r="A2651" s="9" t="str">
        <f>SUBSTITUTE(Реестр!E2662,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x14ac:dyDescent="0.25">
      <c r="A2652" s="9" t="str">
        <f>SUBSTITUTE(Реестр!E2663,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x14ac:dyDescent="0.25">
      <c r="A2653" s="9" t="str">
        <f>SUBSTITUTE(Реестр!E2664,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x14ac:dyDescent="0.25">
      <c r="A2654" s="9" t="str">
        <f>SUBSTITUTE(Реестр!E2665,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x14ac:dyDescent="0.25">
      <c r="A2655" s="9" t="str">
        <f>SUBSTITUTE(Реестр!E2666,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x14ac:dyDescent="0.25">
      <c r="A2656" s="9" t="str">
        <f>SUBSTITUTE(Реестр!E2667,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x14ac:dyDescent="0.25">
      <c r="A2657" s="9" t="str">
        <f>SUBSTITUTE(Реестр!E2668,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x14ac:dyDescent="0.25">
      <c r="A2658" s="9" t="str">
        <f>SUBSTITUTE(Реестр!E2669,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x14ac:dyDescent="0.25">
      <c r="A2659" s="9" t="str">
        <f>SUBSTITUTE(Реестр!E2670,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x14ac:dyDescent="0.25">
      <c r="A2660" s="9" t="str">
        <f>SUBSTITUTE(Реестр!E2671,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x14ac:dyDescent="0.25">
      <c r="A2661" s="9" t="str">
        <f>SUBSTITUTE(Реестр!E2672,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x14ac:dyDescent="0.25">
      <c r="A2662" s="9" t="str">
        <f>SUBSTITUTE(Реестр!E2673,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x14ac:dyDescent="0.25">
      <c r="A2663" s="9" t="str">
        <f>SUBSTITUTE(Реестр!E2674,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x14ac:dyDescent="0.25">
      <c r="A2664" s="9" t="str">
        <f>SUBSTITUTE(Реестр!E2675,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x14ac:dyDescent="0.25">
      <c r="A2665" s="9" t="str">
        <f>SUBSTITUTE(Реестр!E2676,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x14ac:dyDescent="0.25">
      <c r="A2666" s="9" t="str">
        <f>SUBSTITUTE(Реестр!E2677,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x14ac:dyDescent="0.25">
      <c r="A2667" s="9" t="str">
        <f>SUBSTITUTE(Реестр!E2678,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x14ac:dyDescent="0.25">
      <c r="A2668" s="9" t="str">
        <f>SUBSTITUTE(Реестр!E2679,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x14ac:dyDescent="0.25">
      <c r="A2669" s="9" t="str">
        <f>SUBSTITUTE(Реестр!E2680,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x14ac:dyDescent="0.25">
      <c r="A2670" s="9" t="str">
        <f>SUBSTITUTE(Реестр!E2681,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x14ac:dyDescent="0.25">
      <c r="A2671" s="9" t="str">
        <f>SUBSTITUTE(Реестр!E2682,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x14ac:dyDescent="0.25">
      <c r="A2672" s="9" t="str">
        <f>SUBSTITUTE(Реестр!E2683,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x14ac:dyDescent="0.25">
      <c r="A2673" s="9" t="str">
        <f>SUBSTITUTE(Реестр!E2684,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x14ac:dyDescent="0.25">
      <c r="A2674" s="9" t="str">
        <f>SUBSTITUTE(Реестр!E2685,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x14ac:dyDescent="0.25">
      <c r="A2675" s="9" t="str">
        <f>SUBSTITUTE(Реестр!E2686,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x14ac:dyDescent="0.25">
      <c r="A2676" s="9" t="str">
        <f>SUBSTITUTE(Реестр!E2687,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x14ac:dyDescent="0.25">
      <c r="A2677" s="9" t="str">
        <f>SUBSTITUTE(Реестр!E2688,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x14ac:dyDescent="0.25">
      <c r="A2678" s="9" t="str">
        <f>SUBSTITUTE(Реестр!E2689,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x14ac:dyDescent="0.25">
      <c r="A2679" s="9" t="str">
        <f>SUBSTITUTE(Реестр!E2690,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x14ac:dyDescent="0.25">
      <c r="A2680" s="9" t="str">
        <f>SUBSTITUTE(Реестр!E2691,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x14ac:dyDescent="0.25">
      <c r="A2681" s="9" t="str">
        <f>SUBSTITUTE(Реестр!E2692,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x14ac:dyDescent="0.25">
      <c r="A2682" s="9" t="str">
        <f>SUBSTITUTE(Реестр!E2693,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x14ac:dyDescent="0.25">
      <c r="A2683" s="9" t="str">
        <f>SUBSTITUTE(Реестр!E2694,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x14ac:dyDescent="0.25">
      <c r="A2684" s="9" t="str">
        <f>SUBSTITUTE(Реестр!E2695,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x14ac:dyDescent="0.25">
      <c r="A2685" s="9" t="str">
        <f>SUBSTITUTE(Реестр!E2696,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x14ac:dyDescent="0.25">
      <c r="A2686" s="9" t="str">
        <f>SUBSTITUTE(Реестр!E2697,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x14ac:dyDescent="0.25">
      <c r="A2687" s="9" t="str">
        <f>SUBSTITUTE(Реестр!E2698,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x14ac:dyDescent="0.25">
      <c r="A2688" s="9" t="str">
        <f>SUBSTITUTE(Реестр!E2699,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x14ac:dyDescent="0.25">
      <c r="A2689" s="9" t="str">
        <f>SUBSTITUTE(Реестр!E2700,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x14ac:dyDescent="0.25">
      <c r="A2690" s="9" t="str">
        <f>SUBSTITUTE(Реестр!E2701,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x14ac:dyDescent="0.25">
      <c r="A2691" s="9" t="str">
        <f>SUBSTITUTE(Реестр!E2702,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x14ac:dyDescent="0.25">
      <c r="A2692" s="9" t="str">
        <f>SUBSTITUTE(Реестр!E2703,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x14ac:dyDescent="0.25">
      <c r="A2693" s="9" t="str">
        <f>SUBSTITUTE(Реестр!E2704,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x14ac:dyDescent="0.25">
      <c r="A2694" s="9" t="str">
        <f>SUBSTITUTE(Реестр!E2705,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x14ac:dyDescent="0.25">
      <c r="A2695" s="9" t="str">
        <f>SUBSTITUTE(Реестр!E2706,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x14ac:dyDescent="0.25">
      <c r="A2696" s="9" t="str">
        <f>SUBSTITUTE(Реестр!E2707,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x14ac:dyDescent="0.25">
      <c r="A2697" s="9" t="str">
        <f>SUBSTITUTE(Реестр!E2708,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x14ac:dyDescent="0.25">
      <c r="A2698" s="9" t="str">
        <f>SUBSTITUTE(Реестр!E2709,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x14ac:dyDescent="0.25">
      <c r="A2699" s="9" t="str">
        <f>SUBSTITUTE(Реестр!E2710,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x14ac:dyDescent="0.25">
      <c r="A2700" s="9" t="str">
        <f>SUBSTITUTE(Реестр!E2711,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x14ac:dyDescent="0.25">
      <c r="A2701" s="9" t="str">
        <f>SUBSTITUTE(Реестр!E2712,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x14ac:dyDescent="0.25">
      <c r="A2702" s="9" t="str">
        <f>SUBSTITUTE(Реестр!E2713,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x14ac:dyDescent="0.25">
      <c r="A2703" s="9" t="str">
        <f>SUBSTITUTE(Реестр!E2714,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x14ac:dyDescent="0.25">
      <c r="A2704" s="9" t="str">
        <f>SUBSTITUTE(Реестр!E2715,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x14ac:dyDescent="0.25">
      <c r="A2705" s="9" t="str">
        <f>SUBSTITUTE(Реестр!E2716,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x14ac:dyDescent="0.25">
      <c r="A2706" s="9" t="str">
        <f>SUBSTITUTE(Реестр!E2717,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x14ac:dyDescent="0.25">
      <c r="A2707" s="9" t="str">
        <f>SUBSTITUTE(Реестр!E2718,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x14ac:dyDescent="0.25">
      <c r="A2708" s="9" t="str">
        <f>SUBSTITUTE(Реестр!E2719,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x14ac:dyDescent="0.25">
      <c r="A2709" s="9" t="str">
        <f>SUBSTITUTE(Реестр!E2720,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x14ac:dyDescent="0.25">
      <c r="A2710" s="9" t="str">
        <f>SUBSTITUTE(Реестр!E2721,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x14ac:dyDescent="0.25">
      <c r="A2711" s="9" t="str">
        <f>SUBSTITUTE(Реестр!E2722,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x14ac:dyDescent="0.25">
      <c r="A2712" s="9" t="str">
        <f>SUBSTITUTE(Реестр!E2723,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x14ac:dyDescent="0.25">
      <c r="A2713" s="9" t="str">
        <f>SUBSTITUTE(Реестр!E2724,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x14ac:dyDescent="0.25">
      <c r="A2714" s="9" t="str">
        <f>SUBSTITUTE(Реестр!E2725,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x14ac:dyDescent="0.25">
      <c r="A2715" s="9" t="str">
        <f>SUBSTITUTE(Реестр!E2726,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x14ac:dyDescent="0.25">
      <c r="A2716" s="9" t="str">
        <f>SUBSTITUTE(Реестр!E2727,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x14ac:dyDescent="0.25">
      <c r="A2717" s="9" t="str">
        <f>SUBSTITUTE(Реестр!E2728,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x14ac:dyDescent="0.25">
      <c r="A2718" s="9" t="str">
        <f>SUBSTITUTE(Реестр!E2729,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x14ac:dyDescent="0.25">
      <c r="A2719" s="9" t="str">
        <f>SUBSTITUTE(Реестр!E2730,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x14ac:dyDescent="0.25">
      <c r="A2720" s="9" t="str">
        <f>SUBSTITUTE(Реестр!E2731,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x14ac:dyDescent="0.25">
      <c r="A2721" s="9" t="str">
        <f>SUBSTITUTE(Реестр!E2732,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x14ac:dyDescent="0.25">
      <c r="A2722" s="9" t="str">
        <f>SUBSTITUTE(Реестр!E2733,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x14ac:dyDescent="0.25">
      <c r="A2723" s="9" t="str">
        <f>SUBSTITUTE(Реестр!E2734,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x14ac:dyDescent="0.25">
      <c r="A2724" s="9" t="str">
        <f>SUBSTITUTE(Реестр!E2735,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x14ac:dyDescent="0.25">
      <c r="A2725" s="9" t="str">
        <f>SUBSTITUTE(Реестр!E2736,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x14ac:dyDescent="0.25">
      <c r="A2726" s="9" t="str">
        <f>SUBSTITUTE(Реестр!E2737,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x14ac:dyDescent="0.25">
      <c r="A2727" s="9" t="str">
        <f>SUBSTITUTE(Реестр!E2738,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x14ac:dyDescent="0.25">
      <c r="A2728" s="9" t="str">
        <f>SUBSTITUTE(Реестр!E2739,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x14ac:dyDescent="0.25">
      <c r="A2729" s="9" t="str">
        <f>SUBSTITUTE(Реестр!E2740,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x14ac:dyDescent="0.25">
      <c r="A2730" s="9" t="str">
        <f>SUBSTITUTE(Реестр!E2741,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x14ac:dyDescent="0.25">
      <c r="A2731" s="9" t="str">
        <f>SUBSTITUTE(Реестр!E2742,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x14ac:dyDescent="0.25">
      <c r="A2732" s="9" t="str">
        <f>SUBSTITUTE(Реестр!E2743,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x14ac:dyDescent="0.25">
      <c r="A2733" s="9" t="str">
        <f>SUBSTITUTE(Реестр!E2744,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x14ac:dyDescent="0.25">
      <c r="A2734" s="9" t="str">
        <f>SUBSTITUTE(Реестр!E2745,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x14ac:dyDescent="0.25">
      <c r="A2735" s="9" t="str">
        <f>SUBSTITUTE(Реестр!E2746,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x14ac:dyDescent="0.25">
      <c r="A2736" s="9" t="str">
        <f>SUBSTITUTE(Реестр!E2747,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x14ac:dyDescent="0.25">
      <c r="A2737" s="9" t="str">
        <f>SUBSTITUTE(Реестр!E2748,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x14ac:dyDescent="0.25">
      <c r="A2738" s="9" t="str">
        <f>SUBSTITUTE(Реестр!E2749,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x14ac:dyDescent="0.25">
      <c r="A2739" s="9" t="str">
        <f>SUBSTITUTE(Реестр!E2750,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x14ac:dyDescent="0.25">
      <c r="A2740" s="9" t="str">
        <f>SUBSTITUTE(Реестр!E2751,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x14ac:dyDescent="0.25">
      <c r="A2741" s="9" t="str">
        <f>SUBSTITUTE(Реестр!E2752,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x14ac:dyDescent="0.25">
      <c r="A2742" s="9" t="str">
        <f>SUBSTITUTE(Реестр!E2753,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x14ac:dyDescent="0.25">
      <c r="A2743" s="9" t="str">
        <f>SUBSTITUTE(Реестр!E2754,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x14ac:dyDescent="0.25">
      <c r="A2744" s="9" t="str">
        <f>SUBSTITUTE(Реестр!E2755,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x14ac:dyDescent="0.25">
      <c r="A2745" s="9" t="str">
        <f>SUBSTITUTE(Реестр!E2756,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x14ac:dyDescent="0.25">
      <c r="A2746" s="9" t="str">
        <f>SUBSTITUTE(Реестр!E2757,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x14ac:dyDescent="0.25">
      <c r="A2747" s="9" t="str">
        <f>SUBSTITUTE(Реестр!E2758,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x14ac:dyDescent="0.25">
      <c r="A2748" s="9" t="str">
        <f>SUBSTITUTE(Реестр!E2759,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x14ac:dyDescent="0.25">
      <c r="A2749" s="9" t="str">
        <f>SUBSTITUTE(Реестр!E2760,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x14ac:dyDescent="0.25">
      <c r="A2750" s="9" t="str">
        <f>SUBSTITUTE(Реестр!E2761,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x14ac:dyDescent="0.25">
      <c r="A2751" s="9" t="str">
        <f>SUBSTITUTE(Реестр!E2762,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x14ac:dyDescent="0.25">
      <c r="A2752" s="9" t="str">
        <f>SUBSTITUTE(Реестр!E2763,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x14ac:dyDescent="0.25">
      <c r="A2753" s="9" t="str">
        <f>SUBSTITUTE(Реестр!E2764,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x14ac:dyDescent="0.25">
      <c r="A2754" s="9" t="str">
        <f>SUBSTITUTE(Реестр!E2765,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x14ac:dyDescent="0.25">
      <c r="A2755" s="9" t="str">
        <f>SUBSTITUTE(Реестр!E2766,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x14ac:dyDescent="0.25">
      <c r="A2756" s="9" t="str">
        <f>SUBSTITUTE(Реестр!E2767,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x14ac:dyDescent="0.25">
      <c r="A2757" s="9" t="str">
        <f>SUBSTITUTE(Реестр!E2768,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x14ac:dyDescent="0.25">
      <c r="A2758" s="9" t="str">
        <f>SUBSTITUTE(Реестр!E2769,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x14ac:dyDescent="0.25">
      <c r="A2759" s="9" t="str">
        <f>SUBSTITUTE(Реестр!E2770,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x14ac:dyDescent="0.25">
      <c r="A2760" s="9" t="str">
        <f>SUBSTITUTE(Реестр!E2771,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x14ac:dyDescent="0.25">
      <c r="A2761" s="9" t="str">
        <f>SUBSTITUTE(Реестр!E2772,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x14ac:dyDescent="0.25">
      <c r="A2762" s="9" t="str">
        <f>SUBSTITUTE(Реестр!E2773,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x14ac:dyDescent="0.25">
      <c r="A2763" s="9" t="str">
        <f>SUBSTITUTE(Реестр!E2774,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x14ac:dyDescent="0.25">
      <c r="A2764" s="9" t="str">
        <f>SUBSTITUTE(Реестр!E2775,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x14ac:dyDescent="0.25">
      <c r="A2765" s="9" t="str">
        <f>SUBSTITUTE(Реестр!E2776,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x14ac:dyDescent="0.25">
      <c r="A2766" s="9" t="str">
        <f>SUBSTITUTE(Реестр!E2777,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x14ac:dyDescent="0.25">
      <c r="A2767" s="9" t="str">
        <f>SUBSTITUTE(Реестр!E2778,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x14ac:dyDescent="0.25">
      <c r="A2768" s="9" t="str">
        <f>SUBSTITUTE(Реестр!E2779,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x14ac:dyDescent="0.25">
      <c r="A2769" s="9" t="str">
        <f>SUBSTITUTE(Реестр!E2780,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x14ac:dyDescent="0.25">
      <c r="A2770" s="9" t="str">
        <f>SUBSTITUTE(Реестр!E2781,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x14ac:dyDescent="0.25">
      <c r="A2771" s="9" t="str">
        <f>SUBSTITUTE(Реестр!E2782,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x14ac:dyDescent="0.25">
      <c r="A2772" s="9" t="str">
        <f>SUBSTITUTE(Реестр!E2783,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x14ac:dyDescent="0.25">
      <c r="A2773" s="9" t="str">
        <f>SUBSTITUTE(Реестр!E2784,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x14ac:dyDescent="0.25">
      <c r="A2774" s="9" t="str">
        <f>SUBSTITUTE(Реестр!E2785,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x14ac:dyDescent="0.25">
      <c r="A2775" s="9" t="str">
        <f>SUBSTITUTE(Реестр!E2786,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x14ac:dyDescent="0.25">
      <c r="A2776" s="9" t="str">
        <f>SUBSTITUTE(Реестр!E2787,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x14ac:dyDescent="0.25">
      <c r="A2777" s="9" t="str">
        <f>SUBSTITUTE(Реестр!E2788,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x14ac:dyDescent="0.25">
      <c r="A2778" s="9" t="str">
        <f>SUBSTITUTE(Реестр!E2789,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x14ac:dyDescent="0.25">
      <c r="A2779" s="9" t="str">
        <f>SUBSTITUTE(Реестр!E2790,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x14ac:dyDescent="0.25">
      <c r="A2780" s="9" t="str">
        <f>SUBSTITUTE(Реестр!E2791,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x14ac:dyDescent="0.25">
      <c r="A2781" s="9" t="str">
        <f>SUBSTITUTE(Реестр!E2792,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x14ac:dyDescent="0.25">
      <c r="A2782" s="9" t="str">
        <f>SUBSTITUTE(Реестр!E2793,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x14ac:dyDescent="0.25">
      <c r="A2783" s="9" t="str">
        <f>SUBSTITUTE(Реестр!E2794,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x14ac:dyDescent="0.25">
      <c r="A2784" s="9" t="str">
        <f>SUBSTITUTE(Реестр!E2795,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x14ac:dyDescent="0.25">
      <c r="A2785" s="9" t="str">
        <f>SUBSTITUTE(Реестр!E2796,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x14ac:dyDescent="0.25">
      <c r="A2786" s="9" t="str">
        <f>SUBSTITUTE(Реестр!E2797,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x14ac:dyDescent="0.25">
      <c r="A2787" s="9" t="str">
        <f>SUBSTITUTE(Реестр!E2798,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x14ac:dyDescent="0.25">
      <c r="A2788" s="9" t="str">
        <f>SUBSTITUTE(Реестр!E2799,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x14ac:dyDescent="0.25">
      <c r="A2789" s="9" t="str">
        <f>SUBSTITUTE(Реестр!E2800,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x14ac:dyDescent="0.25">
      <c r="A2790" s="9" t="str">
        <f>SUBSTITUTE(Реестр!E2801,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x14ac:dyDescent="0.25">
      <c r="A2791" s="9" t="str">
        <f>SUBSTITUTE(Реестр!E2802,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x14ac:dyDescent="0.25">
      <c r="A2792" s="9" t="str">
        <f>SUBSTITUTE(Реестр!E2803,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x14ac:dyDescent="0.25">
      <c r="A2793" s="9" t="str">
        <f>SUBSTITUTE(Реестр!E2804,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x14ac:dyDescent="0.25">
      <c r="A2794" s="9" t="str">
        <f>SUBSTITUTE(Реестр!E2805,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x14ac:dyDescent="0.25">
      <c r="A2795" s="9" t="str">
        <f>SUBSTITUTE(Реестр!E2806,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x14ac:dyDescent="0.25">
      <c r="A2796" s="9" t="str">
        <f>SUBSTITUTE(Реестр!E2807,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x14ac:dyDescent="0.25">
      <c r="A2797" s="9" t="str">
        <f>SUBSTITUTE(Реестр!E2808,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x14ac:dyDescent="0.25">
      <c r="A2798" s="9" t="str">
        <f>SUBSTITUTE(Реестр!E2809,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x14ac:dyDescent="0.25">
      <c r="A2799" s="9" t="str">
        <f>SUBSTITUTE(Реестр!E2810,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x14ac:dyDescent="0.25">
      <c r="A2800" s="9" t="str">
        <f>SUBSTITUTE(Реестр!E2811,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x14ac:dyDescent="0.25">
      <c r="A2801" s="9" t="str">
        <f>SUBSTITUTE(Реестр!E2812,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x14ac:dyDescent="0.25">
      <c r="A2802" s="9" t="str">
        <f>SUBSTITUTE(Реестр!E2813,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x14ac:dyDescent="0.25">
      <c r="A2803" s="9" t="str">
        <f>SUBSTITUTE(Реестр!E2814,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x14ac:dyDescent="0.25">
      <c r="A2804" s="9" t="str">
        <f>SUBSTITUTE(Реестр!E2815,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x14ac:dyDescent="0.25">
      <c r="A2805" s="9" t="str">
        <f>SUBSTITUTE(Реестр!E2816,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x14ac:dyDescent="0.25">
      <c r="A2806" s="9" t="str">
        <f>SUBSTITUTE(Реестр!E2817,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x14ac:dyDescent="0.25">
      <c r="A2807" s="9" t="str">
        <f>SUBSTITUTE(Реестр!E2818,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x14ac:dyDescent="0.25">
      <c r="A2808" s="9" t="str">
        <f>SUBSTITUTE(Реестр!E2819,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x14ac:dyDescent="0.25">
      <c r="A2809" s="9" t="str">
        <f>SUBSTITUTE(Реестр!E2820,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x14ac:dyDescent="0.25">
      <c r="A2810" s="9" t="str">
        <f>SUBSTITUTE(Реестр!E2821,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x14ac:dyDescent="0.25">
      <c r="A2811" s="9" t="str">
        <f>SUBSTITUTE(Реестр!E2822,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x14ac:dyDescent="0.25">
      <c r="A2812" s="9" t="str">
        <f>SUBSTITUTE(Реестр!E2823,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x14ac:dyDescent="0.25">
      <c r="A2813" s="9" t="str">
        <f>SUBSTITUTE(Реестр!E2824,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x14ac:dyDescent="0.25">
      <c r="A2814" s="9" t="str">
        <f>SUBSTITUTE(Реестр!E2825,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x14ac:dyDescent="0.25">
      <c r="A2815" s="9" t="str">
        <f>SUBSTITUTE(Реестр!E2826,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x14ac:dyDescent="0.25">
      <c r="A2816" s="9" t="str">
        <f>SUBSTITUTE(Реестр!E2827,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x14ac:dyDescent="0.25">
      <c r="A2817" s="9" t="str">
        <f>SUBSTITUTE(Реестр!E2828,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x14ac:dyDescent="0.25">
      <c r="A2818" s="9" t="str">
        <f>SUBSTITUTE(Реестр!E2829,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x14ac:dyDescent="0.25">
      <c r="A2819" s="9" t="str">
        <f>SUBSTITUTE(Реестр!E2830,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x14ac:dyDescent="0.25">
      <c r="A2820" s="9" t="str">
        <f>SUBSTITUTE(Реестр!E2831,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x14ac:dyDescent="0.25">
      <c r="A2821" s="9" t="str">
        <f>SUBSTITUTE(Реестр!E2832,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x14ac:dyDescent="0.25">
      <c r="A2822" s="9" t="str">
        <f>SUBSTITUTE(Реестр!E2833,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x14ac:dyDescent="0.25">
      <c r="A2823" s="9" t="str">
        <f>SUBSTITUTE(Реестр!E2834,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x14ac:dyDescent="0.25">
      <c r="A2824" s="9" t="str">
        <f>SUBSTITUTE(Реестр!E2835,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x14ac:dyDescent="0.25">
      <c r="A2825" s="9" t="str">
        <f>SUBSTITUTE(Реестр!E2836,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x14ac:dyDescent="0.25">
      <c r="A2826" s="9" t="str">
        <f>SUBSTITUTE(Реестр!E2837,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x14ac:dyDescent="0.25">
      <c r="A2827" s="9" t="str">
        <f>SUBSTITUTE(Реестр!E2838,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x14ac:dyDescent="0.25">
      <c r="A2828" s="9" t="str">
        <f>SUBSTITUTE(Реестр!E2839,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x14ac:dyDescent="0.25">
      <c r="A2829" s="9" t="str">
        <f>SUBSTITUTE(Реестр!E2840,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x14ac:dyDescent="0.25">
      <c r="A2830" s="9" t="str">
        <f>SUBSTITUTE(Реестр!E2841,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x14ac:dyDescent="0.25">
      <c r="A2831" s="9" t="str">
        <f>SUBSTITUTE(Реестр!E2842,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x14ac:dyDescent="0.25">
      <c r="A2832" s="9" t="str">
        <f>SUBSTITUTE(Реестр!E2843,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x14ac:dyDescent="0.25">
      <c r="A2833" s="9" t="str">
        <f>SUBSTITUTE(Реестр!E2844,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x14ac:dyDescent="0.25">
      <c r="A2834" s="9" t="str">
        <f>SUBSTITUTE(Реестр!E2845,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x14ac:dyDescent="0.25">
      <c r="A2835" s="9" t="str">
        <f>SUBSTITUTE(Реестр!E2846,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x14ac:dyDescent="0.25">
      <c r="A2836" s="9" t="str">
        <f>SUBSTITUTE(Реестр!E2847,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x14ac:dyDescent="0.25">
      <c r="A2837" s="9" t="str">
        <f>SUBSTITUTE(Реестр!E2848,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x14ac:dyDescent="0.25">
      <c r="A2838" s="9" t="str">
        <f>SUBSTITUTE(Реестр!E2849,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x14ac:dyDescent="0.25">
      <c r="A2839" s="9" t="str">
        <f>SUBSTITUTE(Реестр!E2850,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x14ac:dyDescent="0.25">
      <c r="A2840" s="9" t="str">
        <f>SUBSTITUTE(Реестр!E2851,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x14ac:dyDescent="0.25">
      <c r="A2841" s="9" t="str">
        <f>SUBSTITUTE(Реестр!E2852,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x14ac:dyDescent="0.25">
      <c r="A2842" s="9" t="str">
        <f>SUBSTITUTE(Реестр!E2853,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x14ac:dyDescent="0.25">
      <c r="A2843" s="9" t="str">
        <f>SUBSTITUTE(Реестр!E2854,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x14ac:dyDescent="0.25">
      <c r="A2844" s="9" t="str">
        <f>SUBSTITUTE(Реестр!E2855,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x14ac:dyDescent="0.25">
      <c r="A2845" s="9" t="str">
        <f>SUBSTITUTE(Реестр!E2856,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x14ac:dyDescent="0.25">
      <c r="A2846" s="9" t="str">
        <f>SUBSTITUTE(Реестр!E2857,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x14ac:dyDescent="0.25">
      <c r="A2847" s="9" t="str">
        <f>SUBSTITUTE(Реестр!E2858,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x14ac:dyDescent="0.25">
      <c r="A2848" s="9" t="str">
        <f>SUBSTITUTE(Реестр!E2859,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x14ac:dyDescent="0.25">
      <c r="A2849" s="9" t="str">
        <f>SUBSTITUTE(Реестр!E2860,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x14ac:dyDescent="0.25">
      <c r="A2850" s="9" t="str">
        <f>SUBSTITUTE(Реестр!E2861,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x14ac:dyDescent="0.25">
      <c r="A2851" s="9" t="str">
        <f>SUBSTITUTE(Реестр!E2862,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x14ac:dyDescent="0.25">
      <c r="A2852" s="9" t="str">
        <f>SUBSTITUTE(Реестр!E2863,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x14ac:dyDescent="0.25">
      <c r="A2853" s="9" t="str">
        <f>SUBSTITUTE(Реестр!E2864,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x14ac:dyDescent="0.25">
      <c r="A2854" s="9" t="str">
        <f>SUBSTITUTE(Реестр!E2865,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x14ac:dyDescent="0.25">
      <c r="A2855" s="9" t="str">
        <f>SUBSTITUTE(Реестр!E2866,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x14ac:dyDescent="0.25">
      <c r="A2856" s="9" t="str">
        <f>SUBSTITUTE(Реестр!E2867,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x14ac:dyDescent="0.25">
      <c r="A2857" s="9" t="str">
        <f>SUBSTITUTE(Реестр!E2868,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x14ac:dyDescent="0.25">
      <c r="A2858" s="9" t="str">
        <f>SUBSTITUTE(Реестр!E2869,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x14ac:dyDescent="0.25">
      <c r="A2859" s="9" t="str">
        <f>SUBSTITUTE(Реестр!E2870,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x14ac:dyDescent="0.25">
      <c r="A2860" s="9" t="str">
        <f>SUBSTITUTE(Реестр!E2871,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x14ac:dyDescent="0.25">
      <c r="A2861" s="9" t="str">
        <f>SUBSTITUTE(Реестр!E2872,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x14ac:dyDescent="0.25">
      <c r="A2862" s="9" t="str">
        <f>SUBSTITUTE(Реестр!E2873,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x14ac:dyDescent="0.25">
      <c r="A2863" s="9" t="str">
        <f>SUBSTITUTE(Реестр!E2874,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x14ac:dyDescent="0.25">
      <c r="A2864" s="9" t="str">
        <f>SUBSTITUTE(Реестр!E2875,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x14ac:dyDescent="0.25">
      <c r="A2865" s="9" t="str">
        <f>SUBSTITUTE(Реестр!E2876,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x14ac:dyDescent="0.25">
      <c r="A2866" s="9" t="str">
        <f>SUBSTITUTE(Реестр!E2877,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x14ac:dyDescent="0.25">
      <c r="A2867" s="9" t="str">
        <f>SUBSTITUTE(Реестр!E2878,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x14ac:dyDescent="0.25">
      <c r="A2868" s="9" t="str">
        <f>SUBSTITUTE(Реестр!E2879,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x14ac:dyDescent="0.25">
      <c r="A2869" s="9" t="str">
        <f>SUBSTITUTE(Реестр!E2880,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x14ac:dyDescent="0.25">
      <c r="A2870" s="9" t="str">
        <f>SUBSTITUTE(Реестр!E2881,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x14ac:dyDescent="0.25">
      <c r="A2871" s="9" t="str">
        <f>SUBSTITUTE(Реестр!E2882,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x14ac:dyDescent="0.25">
      <c r="A2872" s="9" t="str">
        <f>SUBSTITUTE(Реестр!E2883,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x14ac:dyDescent="0.25">
      <c r="A2873" s="9" t="str">
        <f>SUBSTITUTE(Реестр!E2884,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x14ac:dyDescent="0.25">
      <c r="A2874" s="9" t="str">
        <f>SUBSTITUTE(Реестр!E2885,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x14ac:dyDescent="0.25">
      <c r="A2875" s="9" t="str">
        <f>SUBSTITUTE(Реестр!E2886,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x14ac:dyDescent="0.25">
      <c r="A2876" s="9" t="str">
        <f>SUBSTITUTE(Реестр!E2887,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x14ac:dyDescent="0.25">
      <c r="A2877" s="9" t="str">
        <f>SUBSTITUTE(Реестр!E2888,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x14ac:dyDescent="0.25">
      <c r="A2878" s="9" t="str">
        <f>SUBSTITUTE(Реестр!E2889,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x14ac:dyDescent="0.25">
      <c r="A2879" s="9" t="str">
        <f>SUBSTITUTE(Реестр!E2890,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x14ac:dyDescent="0.25">
      <c r="A2880" s="9" t="str">
        <f>SUBSTITUTE(Реестр!E2891,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x14ac:dyDescent="0.25">
      <c r="A2881" s="9" t="str">
        <f>SUBSTITUTE(Реестр!E2892,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x14ac:dyDescent="0.25">
      <c r="A2882" s="9" t="str">
        <f>SUBSTITUTE(Реестр!E2893,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x14ac:dyDescent="0.25">
      <c r="A2883" s="9" t="str">
        <f>SUBSTITUTE(Реестр!E2894,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x14ac:dyDescent="0.25">
      <c r="A2884" s="9" t="str">
        <f>SUBSTITUTE(Реестр!E2895,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x14ac:dyDescent="0.25">
      <c r="A2885" s="9" t="str">
        <f>SUBSTITUTE(Реестр!E2896,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x14ac:dyDescent="0.25">
      <c r="A2886" s="9" t="str">
        <f>SUBSTITUTE(Реестр!E2897,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x14ac:dyDescent="0.25">
      <c r="A2887" s="9" t="str">
        <f>SUBSTITUTE(Реестр!E2898,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x14ac:dyDescent="0.25">
      <c r="A2888" s="9" t="str">
        <f>SUBSTITUTE(Реестр!E2899,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x14ac:dyDescent="0.25">
      <c r="A2889" s="9" t="str">
        <f>SUBSTITUTE(Реестр!E2900,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x14ac:dyDescent="0.25">
      <c r="A2890" s="9" t="str">
        <f>SUBSTITUTE(Реестр!E2901,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x14ac:dyDescent="0.25">
      <c r="A2891" s="9" t="str">
        <f>SUBSTITUTE(Реестр!E2902,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x14ac:dyDescent="0.25">
      <c r="A2892" s="9" t="str">
        <f>SUBSTITUTE(Реестр!E2903,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x14ac:dyDescent="0.25">
      <c r="A2893" s="9" t="str">
        <f>SUBSTITUTE(Реестр!E2904,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x14ac:dyDescent="0.25">
      <c r="A2894" s="9" t="str">
        <f>SUBSTITUTE(Реестр!E2905,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x14ac:dyDescent="0.25">
      <c r="A2895" s="9" t="str">
        <f>SUBSTITUTE(Реестр!E2906,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x14ac:dyDescent="0.25">
      <c r="A2896" s="9" t="str">
        <f>SUBSTITUTE(Реестр!E2907,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x14ac:dyDescent="0.25">
      <c r="A2897" s="9" t="str">
        <f>SUBSTITUTE(Реестр!E2908,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x14ac:dyDescent="0.25">
      <c r="A2898" s="9" t="str">
        <f>SUBSTITUTE(Реестр!E2909,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x14ac:dyDescent="0.25">
      <c r="A2899" s="9" t="str">
        <f>SUBSTITUTE(Реестр!E2910,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x14ac:dyDescent="0.25">
      <c r="A2900" s="9" t="str">
        <f>SUBSTITUTE(Реестр!E2911,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x14ac:dyDescent="0.25">
      <c r="A2901" s="9" t="str">
        <f>SUBSTITUTE(Реестр!E2912,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x14ac:dyDescent="0.25">
      <c r="A2902" s="9" t="str">
        <f>SUBSTITUTE(Реестр!E2913,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x14ac:dyDescent="0.25">
      <c r="A2903" s="9" t="str">
        <f>SUBSTITUTE(Реестр!E2914,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x14ac:dyDescent="0.25">
      <c r="A2904" s="9" t="str">
        <f>SUBSTITUTE(Реестр!E2915,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x14ac:dyDescent="0.25">
      <c r="A2905" s="9" t="str">
        <f>SUBSTITUTE(Реестр!E2916,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x14ac:dyDescent="0.25">
      <c r="A2906" s="9" t="str">
        <f>SUBSTITUTE(Реестр!E2917,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x14ac:dyDescent="0.25">
      <c r="A2907" s="9" t="str">
        <f>SUBSTITUTE(Реестр!E2918,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x14ac:dyDescent="0.25">
      <c r="A2908" s="9" t="str">
        <f>SUBSTITUTE(Реестр!E2919,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x14ac:dyDescent="0.25">
      <c r="A2909" s="9" t="str">
        <f>SUBSTITUTE(Реестр!E2920,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x14ac:dyDescent="0.25">
      <c r="A2910" s="9" t="str">
        <f>SUBSTITUTE(Реестр!E2921,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x14ac:dyDescent="0.25">
      <c r="A2911" s="9" t="str">
        <f>SUBSTITUTE(Реестр!E2922,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x14ac:dyDescent="0.25">
      <c r="A2912" s="9" t="str">
        <f>SUBSTITUTE(Реестр!E2923,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x14ac:dyDescent="0.25">
      <c r="A2913" s="9" t="str">
        <f>SUBSTITUTE(Реестр!E2924,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x14ac:dyDescent="0.25">
      <c r="A2914" s="9" t="str">
        <f>SUBSTITUTE(Реестр!E2925,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x14ac:dyDescent="0.25">
      <c r="A2915" s="9" t="str">
        <f>SUBSTITUTE(Реестр!E2926,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x14ac:dyDescent="0.25">
      <c r="A2916" s="9" t="str">
        <f>SUBSTITUTE(Реестр!E2927,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x14ac:dyDescent="0.25">
      <c r="A2917" s="9" t="str">
        <f>SUBSTITUTE(Реестр!E2928,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17</v>
      </c>
      <c r="C1" s="28" t="s">
        <v>20</v>
      </c>
    </row>
    <row r="2" spans="1:3" ht="60" x14ac:dyDescent="0.25">
      <c r="A2" s="18" t="s">
        <v>19</v>
      </c>
    </row>
    <row r="3" spans="1:3" ht="30" x14ac:dyDescent="0.25">
      <c r="A3" s="18" t="s">
        <v>16</v>
      </c>
    </row>
    <row r="4" spans="1:3" ht="75" x14ac:dyDescent="0.25">
      <c r="A4" s="18" t="s">
        <v>18</v>
      </c>
    </row>
    <row r="5" spans="1:3" ht="30" x14ac:dyDescent="0.25">
      <c r="A5" s="18" t="s">
        <v>124</v>
      </c>
    </row>
    <row r="7" spans="1:3" x14ac:dyDescent="0.25">
      <c r="A7" s="19" t="s">
        <v>1186</v>
      </c>
    </row>
    <row r="8" spans="1:3" x14ac:dyDescent="0.25">
      <c r="A8" s="19" t="s">
        <v>1187</v>
      </c>
    </row>
    <row r="9" spans="1:3" x14ac:dyDescent="0.25">
      <c r="A9" s="19" t="s">
        <v>123</v>
      </c>
    </row>
    <row r="10" spans="1:3" x14ac:dyDescent="0.25">
      <c r="A10" s="19" t="s">
        <v>22</v>
      </c>
    </row>
    <row r="11" spans="1:3" x14ac:dyDescent="0.25">
      <c r="A11" s="19" t="s">
        <v>287</v>
      </c>
    </row>
    <row r="12" spans="1:3" x14ac:dyDescent="0.25">
      <c r="A12" s="19" t="s">
        <v>23</v>
      </c>
    </row>
    <row r="13" spans="1:3" x14ac:dyDescent="0.25">
      <c r="A13" s="19" t="s">
        <v>21</v>
      </c>
    </row>
    <row r="14" spans="1:3" x14ac:dyDescent="0.25">
      <c r="A14" s="19" t="s">
        <v>122</v>
      </c>
    </row>
    <row r="15" spans="1:3" x14ac:dyDescent="0.25">
      <c r="A15" s="19" t="s">
        <v>24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 ДАПР</cp:lastModifiedBy>
  <cp:lastPrinted>2015-11-27T09:37:28Z</cp:lastPrinted>
  <dcterms:created xsi:type="dcterms:W3CDTF">2015-11-25T06:21:56Z</dcterms:created>
  <dcterms:modified xsi:type="dcterms:W3CDTF">2019-07-15T05:59:34Z</dcterms:modified>
</cp:coreProperties>
</file>