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1" r:id="rId1"/>
  </sheets>
  <definedNames>
    <definedName name="Z_1F1F56A9_BA00_4973_95ED_0E6424B560A4_.wvu.PrintArea" localSheetId="0" hidden="1">Лист3!$A$2:$J$102</definedName>
    <definedName name="Z_1F1F56A9_BA00_4973_95ED_0E6424B560A4_.wvu.PrintTitles" localSheetId="0" hidden="1">Лист3!$8:$9</definedName>
    <definedName name="Z_1F1F56A9_BA00_4973_95ED_0E6424B560A4_.wvu.Rows" localSheetId="0" hidden="1">Лист3!$100:$100</definedName>
    <definedName name="Z_21DB0D47_AEF4_4AA4_A186_DE966A02E2DE_.wvu.PrintTitles" localSheetId="0" hidden="1">Лист3!$8:$9</definedName>
    <definedName name="Z_21DB0D47_AEF4_4AA4_A186_DE966A02E2DE_.wvu.Rows" localSheetId="0" hidden="1">Лист3!$100:$100</definedName>
    <definedName name="Z_6191942C_4D3B_47B9_986D_EB2524784E3A_.wvu.PrintTitles" localSheetId="0" hidden="1">Лист3!$8:$9</definedName>
    <definedName name="Z_6191942C_4D3B_47B9_986D_EB2524784E3A_.wvu.Rows" localSheetId="0" hidden="1">Лист3!$100:$100</definedName>
    <definedName name="Z_907AAE17_B701_4AD1_92CD_A0B4B5571C7A_.wvu.PrintTitles" localSheetId="0" hidden="1">Лист3!$8:$9</definedName>
    <definedName name="Z_907AAE17_B701_4AD1_92CD_A0B4B5571C7A_.wvu.Rows" localSheetId="0" hidden="1">Лист3!$100:$100</definedName>
    <definedName name="Z_CD175147_1AE1_4489_835A_3B5FE744F708_.wvu.PrintTitles" localSheetId="0" hidden="1">Лист3!$8:$9</definedName>
    <definedName name="Z_CD175147_1AE1_4489_835A_3B5FE744F708_.wvu.Rows" localSheetId="0" hidden="1">Лист3!$100:$100</definedName>
    <definedName name="Z_E4AFF5C9_3DFC_4607_9EDE_F8BFA129163D_.wvu.PrintArea" localSheetId="0" hidden="1">Лист3!$A$2:$J$102</definedName>
    <definedName name="Z_E4AFF5C9_3DFC_4607_9EDE_F8BFA129163D_.wvu.PrintTitles" localSheetId="0" hidden="1">Лист3!$8:$9</definedName>
    <definedName name="Z_E4AFF5C9_3DFC_4607_9EDE_F8BFA129163D_.wvu.Rows" localSheetId="0" hidden="1">Лист3!$100:$100</definedName>
    <definedName name="_xlnm.Print_Titles" localSheetId="0">Лист3!$8:$9</definedName>
  </definedNames>
  <calcPr calcId="125725"/>
  <customWorkbookViews>
    <customWorkbookView name="Пользователь - Личное представление" guid="{E4AFF5C9-3DFC-4607-9EDE-F8BFA129163D}" mergeInterval="0" personalView="1" maximized="1" xWindow="1" yWindow="1" windowWidth="1436" windowHeight="673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  <customWorkbookView name="Пользователь Windows - Личное представление" guid="{F1F54A05-5B5E-4C6E-AAE8-48311ED03AC9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I37" i="1"/>
  <c r="I94"/>
  <c r="I93" l="1"/>
  <c r="I36"/>
  <c r="I27"/>
  <c r="I26" s="1"/>
  <c r="I17"/>
  <c r="I16" s="1"/>
  <c r="I14"/>
  <c r="I13" s="1"/>
  <c r="I11"/>
  <c r="I10" s="1"/>
  <c r="I97" l="1"/>
</calcChain>
</file>

<file path=xl/sharedStrings.xml><?xml version="1.0" encoding="utf-8"?>
<sst xmlns="http://schemas.openxmlformats.org/spreadsheetml/2006/main" count="462" uniqueCount="165">
  <si>
    <t>Управління капітального будівництва Житомирської  міської ради</t>
  </si>
  <si>
    <t xml:space="preserve"> ___________ №______</t>
  </si>
  <si>
    <t>1500000</t>
  </si>
  <si>
    <t>1510000</t>
  </si>
  <si>
    <t>0443</t>
  </si>
  <si>
    <t>1200000</t>
  </si>
  <si>
    <t>121000</t>
  </si>
  <si>
    <t>Управління  житлового господарства Житомирської міської ради</t>
  </si>
  <si>
    <t>1517325</t>
  </si>
  <si>
    <t>Секретар міської ради</t>
  </si>
  <si>
    <t>Н.М.Чиж</t>
  </si>
  <si>
    <t>Д.А.Прохорчук</t>
  </si>
  <si>
    <t>Додаток 6</t>
  </si>
  <si>
    <t>Код Функціональної класифікації видатків та кредитування бюджету</t>
  </si>
  <si>
    <t xml:space="preserve">до рішення міської ради 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</si>
  <si>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споруд, установ та закладів фізичної культури і спорту</t>
    </r>
  </si>
  <si>
    <t>Х</t>
  </si>
  <si>
    <t>УСЬОГО</t>
  </si>
  <si>
    <t>"Будівництво Палацу спорту" (за адресою: Житомирська область, м.Житомир, бульвар Старий, 14-а)</t>
  </si>
  <si>
    <t>2019-2020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</si>
  <si>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</si>
  <si>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</si>
  <si>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</si>
  <si>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</si>
  <si>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</si>
  <si>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</si>
  <si>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 які спрямовуються на будівництво об'єкта у бюджетному періоді, гривень</t>
  </si>
  <si>
    <t>Рівень готовності об'єкта на кінець бюджетного періоду,%</t>
  </si>
  <si>
    <t>06552000000</t>
  </si>
  <si>
    <t>Найменування  об'єкта будівництва/ вид будівельних робіт, у тому числі  проектні роботи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</si>
  <si>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</si>
  <si>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Департамент освіти Житомирської міської ради</t>
  </si>
  <si>
    <t>0610000</t>
  </si>
  <si>
    <t>0600000</t>
  </si>
  <si>
    <t>1517322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</si>
  <si>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</si>
  <si>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>1900000</t>
  </si>
  <si>
    <t>Управління транспорту і зв’язку Житомирської міської ради</t>
  </si>
  <si>
    <t>1910000</t>
  </si>
  <si>
    <t>1217310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</si>
  <si>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</si>
  <si>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Капітальний ремонт житлових будинків, в тому числі ветхих і аварійних, та окремих конструктивних елементів</t>
  </si>
  <si>
    <r>
      <t xml:space="preserve">Капітальний ремонт житлового фонду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ОСББ </t>
    </r>
    <r>
      <rPr>
        <b/>
        <sz val="12"/>
        <rFont val="Times New Roman"/>
        <family val="1"/>
        <charset val="204"/>
      </rPr>
      <t xml:space="preserve"> </t>
    </r>
  </si>
  <si>
    <t>Капітальний ремонт віконних і дверних блоків у місцях загального користування житлових будинків ( проведення енергоефективних заходів житлового фонду)</t>
  </si>
  <si>
    <r>
      <t xml:space="preserve">Капремонт ліфтів  житлових будинків </t>
    </r>
    <r>
      <rPr>
        <b/>
        <sz val="12"/>
        <rFont val="Times New Roman"/>
        <family val="1"/>
        <charset val="204"/>
      </rPr>
      <t xml:space="preserve"> ОСББ</t>
    </r>
    <r>
      <rPr>
        <sz val="12"/>
        <rFont val="Times New Roman"/>
        <family val="1"/>
        <charset val="204"/>
      </rPr>
      <t xml:space="preserve">  </t>
    </r>
  </si>
  <si>
    <t>Капремонт ліфтів в житлових будинках (на умовах співфінансування)</t>
  </si>
  <si>
    <t xml:space="preserve">Реконструкція нежитлового приміщення під житло на пров. Паперовому,16 </t>
  </si>
  <si>
    <t>Управління  комунального господарства Житомирської міської ради</t>
  </si>
  <si>
    <t>Капітальний ремонт асфальтобетонного покриття прибудинкових територій житлових будинків та проїздів, в т.ч. ОСББ, та з відновленням підпірних стінок</t>
  </si>
  <si>
    <t>1417310</t>
  </si>
  <si>
    <t>Виготовлення проєктно-кошторисної документації на будівництво мережі водовідведення на вул. Західній</t>
  </si>
  <si>
    <t xml:space="preserve">Будівництво каскадних сходів до річки Кам'янки в районі бульвару Польського у м.Житомирі </t>
  </si>
  <si>
    <t>1517330</t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</si>
  <si>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</si>
  <si>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r>
      <t>Капітальний ремонт приміщення за адресою вул. Покровська,6</t>
    </r>
    <r>
      <rPr>
        <b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в м. Житомирі </t>
    </r>
  </si>
  <si>
    <t>1517321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</si>
  <si>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</si>
  <si>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t>Реконструкція системи пожежної сигналізації корпусу навчально - виховного комплексу №25 по вул. Б.Тена,84-а в м.Житомирі</t>
  </si>
  <si>
    <t>Реконструкція покрівлі будівлі дошкільного навчального закладу № 73 за адресою: м.Житомир, вул. Бориса Тена,82-а</t>
  </si>
  <si>
    <r>
      <t xml:space="preserve">Будівництво свердловини в </t>
    </r>
    <r>
      <rPr>
        <b/>
        <sz val="12"/>
        <rFont val="Times New Roman"/>
        <family val="1"/>
        <charset val="204"/>
      </rPr>
      <t>Вересівській ЗОШ</t>
    </r>
    <r>
      <rPr>
        <sz val="12"/>
        <rFont val="Times New Roman"/>
        <family val="1"/>
        <charset val="204"/>
      </rPr>
      <t xml:space="preserve"> I-III ступенів за адресою: Житомирська область, Житомирський район, с.Вереси, вул. Шевченка,1 (в т.ч. виготовлення ПКД)</t>
    </r>
  </si>
  <si>
    <r>
      <t>Капітальний ремонт території благоустрою Житомирської</t>
    </r>
    <r>
      <rPr>
        <b/>
        <sz val="12"/>
        <rFont val="Times New Roman"/>
        <family val="1"/>
        <charset val="204"/>
      </rPr>
      <t xml:space="preserve"> ЗОШ №16 </t>
    </r>
    <r>
      <rPr>
        <sz val="12"/>
        <rFont val="Times New Roman"/>
        <family val="1"/>
        <charset val="204"/>
      </rPr>
      <t xml:space="preserve">за адресою: м.Житомир, вул. Тараса Бульби - Боровця,15 в т.ч. виготовлення ПКД </t>
    </r>
  </si>
  <si>
    <r>
      <t>Капітальний ремонт вхідної групи (тамбуру блоку А) будівлі Житомирської</t>
    </r>
    <r>
      <rPr>
        <b/>
        <sz val="12"/>
        <rFont val="Times New Roman"/>
        <family val="1"/>
        <charset val="204"/>
      </rPr>
      <t xml:space="preserve"> гуманітарної гімназії №1 </t>
    </r>
    <r>
      <rPr>
        <sz val="12"/>
        <rFont val="Times New Roman"/>
        <family val="1"/>
        <charset val="204"/>
      </rPr>
      <t>за адресою м. Житомир , вул. Вітрука,55</t>
    </r>
  </si>
  <si>
    <r>
      <t xml:space="preserve">Капітальний ремонт із заміною віконних блоків на металопластикові конструкції в будівлі КУ </t>
    </r>
    <r>
      <rPr>
        <b/>
        <sz val="12"/>
        <rFont val="Times New Roman"/>
        <family val="1"/>
        <charset val="204"/>
      </rPr>
      <t xml:space="preserve">"Другий інклюзивно - ресурсний центр" </t>
    </r>
    <r>
      <rPr>
        <sz val="12"/>
        <rFont val="Times New Roman"/>
        <family val="1"/>
        <charset val="204"/>
      </rPr>
      <t>Житомирської міської ради за адресою: вул. В.Бердичівська, 52 в м.Житомирі</t>
    </r>
  </si>
  <si>
    <r>
      <t>Реконструкція частини приміщень КУ "Житомирська міська</t>
    </r>
    <r>
      <rPr>
        <b/>
        <sz val="12"/>
        <rFont val="Times New Roman"/>
        <family val="1"/>
        <charset val="204"/>
      </rPr>
      <t xml:space="preserve"> стоматологічна поліклініка №2"під амбулаторію сімейного </t>
    </r>
    <r>
      <rPr>
        <sz val="12"/>
        <rFont val="Times New Roman"/>
        <family val="1"/>
        <charset val="204"/>
      </rPr>
      <t>лікаря за адресою : м.Житомир, вул. Покровська,159</t>
    </r>
  </si>
  <si>
    <t>1517310</t>
  </si>
  <si>
    <r>
      <t xml:space="preserve">Капітальний </t>
    </r>
    <r>
      <rPr>
        <b/>
        <sz val="12"/>
        <rFont val="Times New Roman"/>
        <family val="1"/>
        <charset val="204"/>
      </rPr>
      <t>ремонт водовідвідних лотків</t>
    </r>
    <r>
      <rPr>
        <sz val="12"/>
        <rFont val="Times New Roman"/>
        <family val="1"/>
        <charset val="204"/>
      </rPr>
      <t xml:space="preserve"> вздовж р. Тетерів на території КП "Парк" в м.Житомирі</t>
    </r>
  </si>
  <si>
    <r>
      <t>Капітальний ремонт з організацією благоустрою території</t>
    </r>
    <r>
      <rPr>
        <b/>
        <sz val="12"/>
        <rFont val="Times New Roman"/>
        <family val="1"/>
        <charset val="204"/>
      </rPr>
      <t xml:space="preserve"> бульвару Польського </t>
    </r>
    <r>
      <rPr>
        <sz val="12"/>
        <rFont val="Times New Roman"/>
        <family val="1"/>
        <charset val="204"/>
      </rPr>
      <t>в м.Житомирі</t>
    </r>
  </si>
  <si>
    <r>
      <t>Капітальний ремонт т</t>
    </r>
    <r>
      <rPr>
        <b/>
        <sz val="12"/>
        <rFont val="Times New Roman"/>
        <family val="1"/>
        <charset val="204"/>
      </rPr>
      <t xml:space="preserve">ротуарів по вул. Небесної Сотні </t>
    </r>
    <r>
      <rPr>
        <sz val="12"/>
        <rFont val="Times New Roman"/>
        <family val="1"/>
        <charset val="204"/>
      </rPr>
      <t>(вул.Київська - вул.Домбровського) в м.Житомирі (в т.ч. виготовлення ПКД)</t>
    </r>
  </si>
  <si>
    <r>
      <t xml:space="preserve">Капітальний ремонт </t>
    </r>
    <r>
      <rPr>
        <b/>
        <sz val="11"/>
        <rFont val="Times New Roman"/>
        <family val="1"/>
        <charset val="204"/>
      </rPr>
      <t xml:space="preserve">тротуарів і скверів </t>
    </r>
    <r>
      <rPr>
        <sz val="11"/>
        <rFont val="Times New Roman"/>
        <family val="1"/>
        <charset val="204"/>
      </rPr>
      <t xml:space="preserve"> по </t>
    </r>
    <r>
      <rPr>
        <b/>
        <sz val="11"/>
        <rFont val="Times New Roman"/>
        <family val="1"/>
        <charset val="204"/>
      </rPr>
      <t>вул.В.Бердичівській, вул. Київській, вул. Театральній</t>
    </r>
    <r>
      <rPr>
        <sz val="11"/>
        <rFont val="Times New Roman"/>
        <family val="1"/>
        <charset val="204"/>
      </rPr>
      <t xml:space="preserve"> в м. Житомирі (від площі  Соборної до вул. Старий бульвар, від площі Соборної до вул.Небесної сотні, від вул.В.Бердичівської до майдану Перемоги ) </t>
    </r>
  </si>
  <si>
    <r>
      <t xml:space="preserve">Капітальний ремонт </t>
    </r>
    <r>
      <rPr>
        <b/>
        <sz val="12"/>
        <rFont val="Times New Roman"/>
        <family val="1"/>
        <charset val="204"/>
      </rPr>
      <t xml:space="preserve">тротуарів по вул. Героїв Пожежних </t>
    </r>
    <r>
      <rPr>
        <sz val="12"/>
        <rFont val="Times New Roman"/>
        <family val="1"/>
        <charset val="204"/>
      </rPr>
      <t>( провулок Взуттєвий - вул. Березівська, ліворуч) в м.Житомирі ( в т.ч. виготовлення ПКД)</t>
    </r>
  </si>
  <si>
    <r>
      <t>Реконструкція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спортивного майданчика за адресою: м.Житомир, Бульвар Польський, 13</t>
    </r>
  </si>
  <si>
    <t>Виготовлення проєктно-кошторисної документації на капітальний ремонт бульварів, скверів, парків, тротуарів в м.Житомирі</t>
  </si>
  <si>
    <t>Капітальний ремонт частини приміщень 1 поверху житлового будинку за адресою: м.Житомир, вул. Київська,9 (виготовлення проєктно-кошторисної документації)</t>
  </si>
  <si>
    <t>Капітальний ремонт покрівлі та мереж Житомирського спеціального центру розвитку дитини санаторного типу №41 за адресою: м.Житомир, проспект Миру,20</t>
  </si>
  <si>
    <t>Капітальний ремонт мереж зовнішнього освітлення та встановлення камер відеоспостереження на каскадних сходах до річки Кам'янка в районі бульвару Польського у м.Житомирі</t>
  </si>
  <si>
    <t xml:space="preserve">Будівництво заглибленої КНС та мережі господарсько - побутової системи каналізування групи будинків на вулиці Луговій та на прилеглих вулицях, провулках і проїздах у м.Житомирі </t>
  </si>
  <si>
    <t>Будівництво  каналізаційного колектора по пров. 2-й Ковальський в м.Житомир, в т.ч. виготовлення проєктно-кошторисної документації</t>
  </si>
  <si>
    <t xml:space="preserve">Будівництво "Музичний фонтан "Фонтан щастя" зі світлодіодною підсвіткою  на бульварі Польському у м.Житомирі </t>
  </si>
  <si>
    <t>2018-2020</t>
  </si>
  <si>
    <r>
      <t>Капітальний ремонт території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благоустрою між мікрорайоном Крошня та вул. Вільський  Шлях в м.Житомирі. (Реалізація проекту бюджету участі - "Благоустрій стежки між Крошнею та Вільським Шляхом  ( колишня Максютова )",  в т.ч. виготовлення проєктно-кошторисної документації </t>
    </r>
  </si>
  <si>
    <r>
      <t>Будівництво спортивної зали загальноосвітньої</t>
    </r>
    <r>
      <rPr>
        <b/>
        <sz val="12"/>
        <rFont val="Times New Roman"/>
        <family val="1"/>
        <charset val="204"/>
      </rPr>
      <t xml:space="preserve"> школи І-ІІІ ступенів № 10 </t>
    </r>
    <r>
      <rPr>
        <sz val="12"/>
        <rFont val="Times New Roman"/>
        <family val="1"/>
        <charset val="204"/>
      </rPr>
      <t>за адресою: м. Житомир, Київське шосе, 37</t>
    </r>
  </si>
  <si>
    <t>0617321</t>
  </si>
  <si>
    <t>Виконавчий комітет  Житомирської міської ради</t>
  </si>
  <si>
    <t>0200000</t>
  </si>
  <si>
    <t>0210000</t>
  </si>
  <si>
    <t>7310</t>
  </si>
  <si>
    <t>0217370</t>
  </si>
  <si>
    <t>Реалізація інших заходів щодо соціально-економічного розвитку територій</t>
  </si>
  <si>
    <t>1400000</t>
  </si>
  <si>
    <t>1410000</t>
  </si>
  <si>
    <t>7321</t>
  </si>
  <si>
    <t>7322</t>
  </si>
  <si>
    <t>7325</t>
  </si>
  <si>
    <t>7330</t>
  </si>
  <si>
    <t>2014-2020</t>
  </si>
  <si>
    <t>2017-2020</t>
  </si>
  <si>
    <t>2016-2020</t>
  </si>
  <si>
    <t>1917370</t>
  </si>
  <si>
    <t>7370</t>
  </si>
  <si>
    <t>0490</t>
  </si>
  <si>
    <t>Виготовлення проєктно - кошторисної документації для будівництва тролейбусної лінії до індустріального парку (с.Глибочиця)(співфінансування проєкту з ЄБРР "Проєкт модернізації громадського тролейбусного транспорту м.Житомир)</t>
  </si>
  <si>
    <r>
      <t>Капітальний ремонт мереж зовнішнього освітлення  із заміною ліхтарів з лампами розжарювання на світлодіодні ліхтарі та встановлення додаткових ліхтарів в т.ч. придбання світлодіодних світильників та виготовлення  проєктно-кошторисної документації</t>
    </r>
    <r>
      <rPr>
        <b/>
        <sz val="12"/>
        <rFont val="Times New Roman"/>
        <family val="1"/>
        <charset val="204"/>
      </rPr>
      <t xml:space="preserve"> </t>
    </r>
  </si>
  <si>
    <r>
      <t xml:space="preserve">Реконструкція системи опалення будівлі Вересівської амбулаторії загальної практики </t>
    </r>
    <r>
      <rPr>
        <b/>
        <sz val="12"/>
        <rFont val="Times New Roman"/>
        <family val="1"/>
        <charset val="204"/>
      </rPr>
      <t xml:space="preserve">сімейної медицини за адресою: Житомирська область, Житомирський район , с.Вераси, </t>
    </r>
    <r>
      <rPr>
        <sz val="12"/>
        <rFont val="Times New Roman"/>
        <family val="1"/>
        <charset val="204"/>
      </rPr>
      <t>вул.Покровська,14 ( в т.ч. виготовлення проєктно-кошторисної документації)</t>
    </r>
  </si>
  <si>
    <r>
      <t xml:space="preserve">Реконструкція спортивного залу з метою влаштування евакуаційного виходу з приміщення </t>
    </r>
    <r>
      <rPr>
        <b/>
        <sz val="12"/>
        <rFont val="Times New Roman"/>
        <family val="1"/>
        <charset val="204"/>
      </rPr>
      <t xml:space="preserve">ЗОШ №26 </t>
    </r>
    <r>
      <rPr>
        <sz val="12"/>
        <rFont val="Times New Roman"/>
        <family val="1"/>
        <charset val="204"/>
      </rPr>
      <t>за адресою: м Житомир, проспект Миру, 59 (виготовлення проєктно-кошторисної документації)</t>
    </r>
  </si>
  <si>
    <r>
      <t xml:space="preserve">Реконструкція території благоустрою загальноосвітньої </t>
    </r>
    <r>
      <rPr>
        <b/>
        <sz val="12"/>
        <rFont val="Times New Roman"/>
        <family val="1"/>
        <charset val="204"/>
      </rPr>
      <t>школи І-ІІІ ступенів №17</t>
    </r>
    <r>
      <rPr>
        <sz val="12"/>
        <rFont val="Times New Roman"/>
        <family val="1"/>
        <charset val="204"/>
      </rPr>
      <t xml:space="preserve"> за адресою: м.Житомир, вул.Київська, 49» (виготовлення проєктно-кошторисної документації)</t>
    </r>
  </si>
  <si>
    <r>
      <t>Капітальний ремонт</t>
    </r>
    <r>
      <rPr>
        <b/>
        <sz val="12"/>
        <rFont val="Times New Roman"/>
        <family val="1"/>
        <charset val="204"/>
      </rPr>
      <t xml:space="preserve"> огорожі ЖДНЗ №3</t>
    </r>
    <r>
      <rPr>
        <sz val="12"/>
        <rFont val="Times New Roman"/>
        <family val="1"/>
        <charset val="204"/>
      </rPr>
      <t xml:space="preserve"> по вул. Слобідський, 7 в м.Житомирі ( в т.ч. коригування проєктно-кошторисної документації)</t>
    </r>
  </si>
  <si>
    <r>
      <t xml:space="preserve">Капітальний ремонт покрівлі Житомирського </t>
    </r>
    <r>
      <rPr>
        <b/>
        <sz val="12"/>
        <rFont val="Times New Roman"/>
        <family val="1"/>
        <charset val="204"/>
      </rPr>
      <t>дошкільного навчального закладу №45</t>
    </r>
    <r>
      <rPr>
        <sz val="12"/>
        <rFont val="Times New Roman"/>
        <family val="1"/>
        <charset val="204"/>
      </rPr>
      <t xml:space="preserve"> по вул. Трипільська, 14-а в м.Житомирі ( в т.ч. виготовлення проєктно-кошторисної документації)</t>
    </r>
  </si>
  <si>
    <r>
      <t xml:space="preserve">Капітальний ремонт житлового будинку за адресою: </t>
    </r>
    <r>
      <rPr>
        <b/>
        <sz val="12"/>
        <rFont val="Times New Roman"/>
        <family val="1"/>
        <charset val="204"/>
      </rPr>
      <t xml:space="preserve">урочище Соколова гора, 8 Іванівської сільської ради </t>
    </r>
    <r>
      <rPr>
        <sz val="12"/>
        <rFont val="Times New Roman"/>
        <family val="1"/>
        <charset val="204"/>
      </rPr>
      <t>( попередня адреса : м.Житомир, вул. Привітна,13) ( в т.ч. виготовлення проєктно-кошторисної документації)</t>
    </r>
  </si>
  <si>
    <t>Капітальний ремонт спортивного майданчинка біля ЗОШ І-ІІІ ступенів №20 (в т.ч. виготовлення проєктно-кошторисної документації)</t>
  </si>
  <si>
    <r>
      <t>Капітальний ремонт благоустрою території "Дивосвіт" - парк розваг та відпочинку на Крошні (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т.ч. виготовлення  проєктно- кошторисної документації)</t>
    </r>
  </si>
  <si>
    <r>
      <t>Капітальний ремонт покрівлі загальноосвітньої</t>
    </r>
    <r>
      <rPr>
        <b/>
        <sz val="12"/>
        <rFont val="Times New Roman"/>
        <family val="1"/>
        <charset val="204"/>
      </rPr>
      <t xml:space="preserve"> школи I - III ступенів № 14</t>
    </r>
    <r>
      <rPr>
        <sz val="12"/>
        <rFont val="Times New Roman"/>
        <family val="1"/>
        <charset val="204"/>
      </rPr>
      <t xml:space="preserve"> за адресою: м.Житомир, вул. Кибальчича,7 ( в т.ч. виготовлення проєктно-кошторисної документації)</t>
    </r>
  </si>
  <si>
    <r>
      <t xml:space="preserve">Капітальний ремонт спортивної зали Житомирської спеціалізованої </t>
    </r>
    <r>
      <rPr>
        <b/>
        <sz val="12"/>
        <rFont val="Times New Roman"/>
        <family val="1"/>
        <charset val="204"/>
      </rPr>
      <t xml:space="preserve">школи I-III ступенів з поглибленим вивченням іноземних мов №20 </t>
    </r>
    <r>
      <rPr>
        <sz val="12"/>
        <rFont val="Times New Roman"/>
        <family val="1"/>
        <charset val="204"/>
      </rPr>
      <t>за адресою: м.Житомир, вул.Східна,65 ( в т.ч. виготовлення проєктно кошторисної документації )</t>
    </r>
  </si>
  <si>
    <r>
      <t xml:space="preserve">Капітальний ремонт спортивної зали </t>
    </r>
    <r>
      <rPr>
        <b/>
        <sz val="12"/>
        <rFont val="Times New Roman"/>
        <family val="1"/>
        <charset val="204"/>
      </rPr>
      <t xml:space="preserve">Вересівської ЗОШ </t>
    </r>
    <r>
      <rPr>
        <sz val="12"/>
        <rFont val="Times New Roman"/>
        <family val="1"/>
        <charset val="204"/>
      </rPr>
      <t>I-III ступенів за адресою: Житомирська область,Житомирський район, с.Вереси, вул.Шевченка,1 (в т.ч. виготовлення проєктно-кошторисної документації)</t>
    </r>
  </si>
  <si>
    <t xml:space="preserve">Капітальний ремонт території багоустрою та вхідної групи будівлі Житомирського екологічного ліцею №24 за адресою: м.Житомир, вул.Шевченка, 105-б (в т.ч. виготовлення проєктно-кошторисної документації) </t>
  </si>
  <si>
    <r>
      <t xml:space="preserve">Капітальний ремонт покрівлі лікувального корпусу №1 стаціонару </t>
    </r>
    <r>
      <rPr>
        <b/>
        <sz val="12"/>
        <rFont val="Times New Roman"/>
        <family val="1"/>
        <charset val="204"/>
      </rPr>
      <t>КП "Дитяча лікарня імені В.Й. Башека"</t>
    </r>
    <r>
      <rPr>
        <sz val="12"/>
        <rFont val="Times New Roman"/>
        <family val="1"/>
        <charset val="204"/>
      </rPr>
      <t xml:space="preserve"> Житомирської міської ради по вул. Шевченка,2 в м.Житомирі ( виготовлення проєктно-кошторисної документації)</t>
    </r>
  </si>
  <si>
    <t xml:space="preserve">Реконструкція системи опалення з влаштуванням індивідуального теплового пункту в будівлі поліклініки  №2 КП "Лікарня №1" за адресою: м.Житомир,  площа Польова,2 (виготовлення проєктно-кошторисної документації) </t>
  </si>
  <si>
    <r>
      <t>Капітальний ремонт туалетної кімнати для забезпечення доступності маломобільних груп населення в будівлі міської ради за адресою: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майдан Корольова 4/2 в м.Житомирі (в т.ч. коригування проєктно-кошторисної документації)</t>
    </r>
  </si>
  <si>
    <r>
      <t>Реконструкція приміщень адміністративної будівлі Корольовської районної ради м.Житомира пов'язана зі створенням і забезпеченням фукціонування центрів надання адміністративних послуг, у тому числі послуг соціального характеру, в формат</t>
    </r>
    <r>
      <rPr>
        <b/>
        <sz val="14"/>
        <rFont val="Times New Roman"/>
        <family val="1"/>
        <charset val="204"/>
      </rPr>
      <t xml:space="preserve">і </t>
    </r>
    <r>
      <rPr>
        <sz val="14"/>
        <rFont val="Times New Roman"/>
        <family val="1"/>
        <charset val="204"/>
      </rPr>
      <t>"Прозорий офіс"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 адресою: м.Житомир, площа Польова,8 (виготовлення проєктно-кошторисної документації та дизайн - проекта)</t>
    </r>
  </si>
  <si>
    <r>
      <t>Будівництво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фонтану "Лотос Небесної Сотні"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розі вулиць Небесної Сотні та Бориса Лятошинського в м.Житомирі ( реалізація проекту бюджету участі - "Декоративний фонтан на розі Небесної Сотні та Лятошинського "Лотос Небесної Сотні ( в т.ч. виготовлення проєктно-кошторисної документації)</t>
    </r>
  </si>
  <si>
    <t>Розподіл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 об'єктами у 2020 році</t>
  </si>
  <si>
    <t>1517361</t>
  </si>
  <si>
    <t>7361</t>
  </si>
  <si>
    <t>1517363</t>
  </si>
  <si>
    <t>7363</t>
  </si>
  <si>
    <t>Співфінансування інвестиційних проєктів , що реалізуються за рахунок коштів державного фонду регіонального розвитку</t>
  </si>
  <si>
    <t>Виконання інвестиційних проєктів  в рамках здійснення заходів щодо соціально-економічного розвитку окремих територій</t>
  </si>
  <si>
    <t xml:space="preserve">Реконструкція спортивного інклюзивного майданчика по вул.Київська,13 в м.Житомирі </t>
  </si>
  <si>
    <t xml:space="preserve">Реконструкція спортивного майданчика по вул.Чуднівська,108-Б в м.Житомирі  </t>
  </si>
  <si>
    <t xml:space="preserve">Реконструкція спортивного майданчика по пров. Сікорського,4 в м.Житомирі </t>
  </si>
  <si>
    <t xml:space="preserve">Реконструкція спортивного майданчика по вул.Рильського,5 в м.Житомирі </t>
  </si>
  <si>
    <r>
      <t xml:space="preserve">Капітальний ремонт </t>
    </r>
    <r>
      <rPr>
        <b/>
        <sz val="12"/>
        <rFont val="Times New Roman"/>
        <family val="1"/>
        <charset val="204"/>
      </rPr>
      <t>тротуарів по вул. Клосовського,18/9,3,10,14,6</t>
    </r>
    <r>
      <rPr>
        <sz val="12"/>
        <rFont val="Times New Roman"/>
        <family val="1"/>
        <charset val="204"/>
      </rPr>
      <t xml:space="preserve"> в м. Житомирі (в т.ч. виготовлення проєктно-кошторисної документації)</t>
    </r>
  </si>
  <si>
    <t xml:space="preserve">Капітальний ремонт ліфтів для ОСББ "Техносервіс" </t>
  </si>
  <si>
    <t xml:space="preserve">Реконструкція приміщень дошкільного навчального закладу №32 у м.Житомир по вул. Якубовського.10 в м.Житомирі </t>
  </si>
  <si>
    <t>Капітальний ремонт благоустрою території набережної річки Тетерів в місті Житомирі з розміщенням об'єктів фізичної культури і спорту (I - ша черга)</t>
  </si>
  <si>
    <t xml:space="preserve">Реконструкція стадіону "Спартак" дитячо - юнацької спортивної школи з футболу "Полісся" в м.Житомирі </t>
  </si>
  <si>
    <t>Капітальний ремонт перекриття будівлі старого корпусу міської гуманітарної гімназії №23 ім.М.Й.Очерета за адресою: м.Житомир, вул.Б.Лятошинського,14 (в т.ч. виготовлення проєктно-кошторисної документації)</t>
  </si>
  <si>
    <r>
      <t>Реставрація пам'ятки архітектури місцевого значення "Водонапірна башта" (охоронний №17) по вул.Пушкінська,24 в м.Житомирі</t>
    </r>
    <r>
      <rPr>
        <sz val="14"/>
        <color rgb="FFFF0000"/>
        <rFont val="Times New Roman"/>
        <family val="1"/>
        <charset val="204"/>
      </rPr>
      <t xml:space="preserve"> </t>
    </r>
  </si>
  <si>
    <t>Капітальний ремонт території благоустрою загальноосвітньої школи I-III ступенів №14 за адресою: м.Житомир, вул.Кибальчича,7 (в т.ч. виготовлення проєктно-кошторисної документації)</t>
  </si>
  <si>
    <t>1517461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</si>
  <si>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</si>
  <si>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</si>
  <si>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</si>
  <si>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вул.Західна (від вул.Святого Йоана Павла II до вул.Каховської) в м.Житомирі</t>
  </si>
  <si>
    <t>Капітальний ремонт дорожнього покриття вул.Леха Качинського в м.Житомирі</t>
  </si>
  <si>
    <t>Капітальний ремонт дорожнього покриття вул.Чуднівська  в м.Житомирі</t>
  </si>
  <si>
    <t>Капітальний ремонт вул. Перемоги ( від майдану Соборного до майдану Короленка) в м.Житомирі</t>
  </si>
  <si>
    <t>Капітальний ремонт вулиці Кооперативна  в м.Житомирі</t>
  </si>
  <si>
    <t>1519770</t>
  </si>
  <si>
    <t>9770</t>
  </si>
  <si>
    <t>0180</t>
  </si>
  <si>
    <t>Інші субвенції з місцевого бюджету</t>
  </si>
  <si>
    <t xml:space="preserve">Субвенція місцевого бюджету обласному бюджету для  забезпечення  співфінансування  капітального ремонту доріг комунальної власності </t>
  </si>
  <si>
    <t>1517640</t>
  </si>
  <si>
    <t>7640</t>
  </si>
  <si>
    <t>0470</t>
  </si>
  <si>
    <t xml:space="preserve">Заходи з енергозбереження </t>
  </si>
  <si>
    <t>Енергоефективна реновація (капітальний ремонт) будівлі Житомирського центру розвитку дитини № 68 за адресою: м.Житомир, проїзд академіка Тутковського, 10 ( виготовлення проєктно-кошторисної документації) (співфінансування по проєкту GIZ)</t>
  </si>
  <si>
    <t>Енергоефективна реновація (капітальний ремонт) будівлі загальноосвітньої школи I-III ступенів №7 ім. В.В. Бражевського за адресою: м.Житомир, вул.Перемоги,79 (виготовлення проєктно-кошторисної документації)</t>
  </si>
  <si>
    <r>
      <t>Капітальний ремонт (енергоефективна термосанація) будівлі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загальноосвітньої школи №14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 адресою : м.Житомир, вул. Кибальчича,7</t>
    </r>
  </si>
  <si>
    <t xml:space="preserve">Здійснення заходів з енергозбереження по проєкту "Підвищення енергоефективності об'єктів бюджетної сфери міста, в т.ч.технічний та авторський нагляд (співфінансування по проектах СЕКО, НЕФКО) </t>
  </si>
  <si>
    <t>1917442</t>
  </si>
  <si>
    <t>7442</t>
  </si>
  <si>
    <t>Утримання та розвиток інших об'єктів транспортної інфраструктури</t>
  </si>
  <si>
    <t>Виготовлення проєктно - кошторисної документації по об'єкту : "Будівництво острівців безпеки для пішоходів по проспекту Миру в м.Житомирі"</t>
  </si>
  <si>
    <t>Директор  департаменту бюджету та фінансів                 Житомирської міської ради</t>
  </si>
</sst>
</file>

<file path=xl/styles.xml><?xml version="1.0" encoding="utf-8"?>
<styleSheet xmlns="http://schemas.openxmlformats.org/spreadsheetml/2006/main">
  <numFmts count="2">
    <numFmt numFmtId="164" formatCode="_-* #,##0.000_р_._-;\-* #,##0.000_р_._-;_-* &quot;-&quot;?_р_._-;_-@_-"/>
    <numFmt numFmtId="165" formatCode="#,##0.0"/>
  </numFmts>
  <fonts count="25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Arial"/>
      <family val="2"/>
      <charset val="204"/>
    </font>
    <font>
      <vertAlign val="superscript"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68">
    <xf numFmtId="0" fontId="0" fillId="0" borderId="0" xfId="0"/>
    <xf numFmtId="0" fontId="6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/>
    <xf numFmtId="0" fontId="3" fillId="0" borderId="0" xfId="0" applyFont="1" applyFill="1"/>
    <xf numFmtId="0" fontId="10" fillId="0" borderId="0" xfId="0" applyFont="1" applyFill="1" applyAlignment="1">
      <alignment horizontal="center" vertical="center"/>
    </xf>
    <xf numFmtId="0" fontId="15" fillId="0" borderId="0" xfId="0" applyFont="1" applyFill="1"/>
    <xf numFmtId="0" fontId="1" fillId="0" borderId="1" xfId="0" quotePrefix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2" borderId="1" xfId="0" quotePrefix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49" fontId="10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</cellXfs>
  <cellStyles count="3">
    <cellStyle name="Обычный" xfId="0" builtinId="0"/>
    <cellStyle name="Обычный 16" xfId="2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5"/>
  <sheetViews>
    <sheetView tabSelected="1" view="pageBreakPreview" topLeftCell="A48" zoomScale="73" zoomScaleNormal="65" zoomScaleSheetLayoutView="73" zoomScalePageLayoutView="46" workbookViewId="0">
      <selection activeCell="A51" sqref="A50:XFD51"/>
    </sheetView>
  </sheetViews>
  <sheetFormatPr defaultColWidth="9.140625" defaultRowHeight="18"/>
  <cols>
    <col min="1" max="1" width="16.5703125" style="1" customWidth="1"/>
    <col min="2" max="2" width="18.5703125" style="1" customWidth="1"/>
    <col min="3" max="3" width="19" style="1" customWidth="1"/>
    <col min="4" max="4" width="37.5703125" style="1" customWidth="1"/>
    <col min="5" max="5" width="52.5703125" style="1" customWidth="1"/>
    <col min="6" max="6" width="22.28515625" style="1" customWidth="1"/>
    <col min="7" max="7" width="22.85546875" style="1" customWidth="1"/>
    <col min="8" max="8" width="22.140625" style="1" customWidth="1"/>
    <col min="9" max="9" width="26.28515625" style="1" customWidth="1"/>
    <col min="10" max="10" width="19.7109375" style="1" customWidth="1"/>
    <col min="11" max="16384" width="9.140625" style="1"/>
  </cols>
  <sheetData>
    <row r="1" spans="1:10" ht="0.75" customHeight="1"/>
    <row r="2" spans="1:10" ht="25.5" customHeight="1">
      <c r="I2" s="63" t="s">
        <v>12</v>
      </c>
      <c r="J2" s="64"/>
    </row>
    <row r="3" spans="1:10" ht="22.5" customHeight="1">
      <c r="I3" s="63" t="s">
        <v>14</v>
      </c>
      <c r="J3" s="65"/>
    </row>
    <row r="4" spans="1:10" ht="20.25" customHeight="1">
      <c r="G4" s="2"/>
      <c r="H4" s="2"/>
      <c r="I4" s="63" t="s">
        <v>1</v>
      </c>
      <c r="J4" s="64"/>
    </row>
    <row r="5" spans="1:10" ht="83.25" customHeight="1">
      <c r="A5" s="62" t="s">
        <v>119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ht="51.75" customHeight="1">
      <c r="A6" s="66" t="s">
        <v>28</v>
      </c>
      <c r="B6" s="66"/>
      <c r="C6" s="27"/>
      <c r="D6" s="27"/>
      <c r="E6" s="27"/>
      <c r="F6" s="27"/>
      <c r="G6" s="27"/>
      <c r="H6" s="27"/>
      <c r="I6" s="27"/>
      <c r="J6" s="27"/>
    </row>
    <row r="7" spans="1:10" ht="26.25" customHeight="1">
      <c r="A7" s="67" t="s">
        <v>20</v>
      </c>
      <c r="B7" s="67"/>
      <c r="J7" s="3"/>
    </row>
    <row r="8" spans="1:10" ht="250.5" customHeight="1">
      <c r="A8" s="36" t="s">
        <v>21</v>
      </c>
      <c r="B8" s="39" t="s">
        <v>22</v>
      </c>
      <c r="C8" s="39" t="s">
        <v>13</v>
      </c>
      <c r="D8" s="39" t="s">
        <v>30</v>
      </c>
      <c r="E8" s="39" t="s">
        <v>29</v>
      </c>
      <c r="F8" s="39" t="s">
        <v>23</v>
      </c>
      <c r="G8" s="39" t="s">
        <v>24</v>
      </c>
      <c r="H8" s="39" t="s">
        <v>25</v>
      </c>
      <c r="I8" s="39" t="s">
        <v>26</v>
      </c>
      <c r="J8" s="39" t="s">
        <v>27</v>
      </c>
    </row>
    <row r="9" spans="1:10" ht="27" customHeigh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</row>
    <row r="10" spans="1:10" ht="57" customHeight="1">
      <c r="A10" s="29" t="s">
        <v>83</v>
      </c>
      <c r="B10" s="8"/>
      <c r="C10" s="8"/>
      <c r="D10" s="36" t="s">
        <v>82</v>
      </c>
      <c r="E10" s="8"/>
      <c r="F10" s="8"/>
      <c r="G10" s="8"/>
      <c r="H10" s="8"/>
      <c r="I10" s="12">
        <f>+I11</f>
        <v>2000004</v>
      </c>
      <c r="J10" s="8"/>
    </row>
    <row r="11" spans="1:10" ht="57.75" customHeight="1">
      <c r="A11" s="33" t="s">
        <v>84</v>
      </c>
      <c r="B11" s="8"/>
      <c r="C11" s="8"/>
      <c r="D11" s="14" t="s">
        <v>82</v>
      </c>
      <c r="E11" s="8"/>
      <c r="F11" s="8"/>
      <c r="G11" s="8"/>
      <c r="H11" s="8"/>
      <c r="I11" s="15">
        <f>+I12</f>
        <v>2000004</v>
      </c>
      <c r="J11" s="8"/>
    </row>
    <row r="12" spans="1:10" ht="75">
      <c r="A12" s="40" t="s">
        <v>86</v>
      </c>
      <c r="B12" s="41">
        <v>7370</v>
      </c>
      <c r="C12" s="42" t="s">
        <v>99</v>
      </c>
      <c r="D12" s="43" t="s">
        <v>87</v>
      </c>
      <c r="E12" s="43" t="s">
        <v>136</v>
      </c>
      <c r="F12" s="41" t="s">
        <v>19</v>
      </c>
      <c r="G12" s="41"/>
      <c r="H12" s="8"/>
      <c r="I12" s="10">
        <v>2000004</v>
      </c>
      <c r="J12" s="8"/>
    </row>
    <row r="13" spans="1:10" s="28" customFormat="1" ht="53.25" customHeight="1">
      <c r="A13" s="44" t="s">
        <v>33</v>
      </c>
      <c r="B13" s="45"/>
      <c r="C13" s="45"/>
      <c r="D13" s="45" t="s">
        <v>31</v>
      </c>
      <c r="E13" s="45"/>
      <c r="F13" s="45"/>
      <c r="G13" s="45"/>
      <c r="H13" s="36"/>
      <c r="I13" s="12">
        <f>+I14</f>
        <v>1200000</v>
      </c>
      <c r="J13" s="36"/>
    </row>
    <row r="14" spans="1:10" s="16" customFormat="1" ht="69.75" customHeight="1">
      <c r="A14" s="46" t="s">
        <v>32</v>
      </c>
      <c r="B14" s="47"/>
      <c r="C14" s="47"/>
      <c r="D14" s="47" t="s">
        <v>31</v>
      </c>
      <c r="E14" s="47"/>
      <c r="F14" s="47"/>
      <c r="G14" s="47"/>
      <c r="H14" s="14"/>
      <c r="I14" s="15">
        <f>+I15</f>
        <v>1200000</v>
      </c>
      <c r="J14" s="14"/>
    </row>
    <row r="15" spans="1:10" ht="85.5" customHeight="1">
      <c r="A15" s="48" t="s">
        <v>81</v>
      </c>
      <c r="B15" s="48" t="s">
        <v>90</v>
      </c>
      <c r="C15" s="48" t="s">
        <v>4</v>
      </c>
      <c r="D15" s="43" t="s">
        <v>56</v>
      </c>
      <c r="E15" s="43" t="s">
        <v>108</v>
      </c>
      <c r="F15" s="41"/>
      <c r="G15" s="41"/>
      <c r="H15" s="8"/>
      <c r="I15" s="34">
        <v>1200000</v>
      </c>
      <c r="J15" s="8"/>
    </row>
    <row r="16" spans="1:10" ht="77.25" customHeight="1">
      <c r="A16" s="49" t="s">
        <v>5</v>
      </c>
      <c r="B16" s="48"/>
      <c r="C16" s="48"/>
      <c r="D16" s="45" t="s">
        <v>7</v>
      </c>
      <c r="E16" s="50"/>
      <c r="F16" s="51"/>
      <c r="G16" s="51"/>
      <c r="H16" s="12"/>
      <c r="I16" s="12">
        <f>+I17</f>
        <v>14588826.030000001</v>
      </c>
      <c r="J16" s="12"/>
    </row>
    <row r="17" spans="1:10" s="16" customFormat="1" ht="66.75" customHeight="1">
      <c r="A17" s="52" t="s">
        <v>6</v>
      </c>
      <c r="B17" s="52"/>
      <c r="C17" s="52"/>
      <c r="D17" s="47" t="s">
        <v>7</v>
      </c>
      <c r="E17" s="53"/>
      <c r="F17" s="54"/>
      <c r="G17" s="54"/>
      <c r="H17" s="15"/>
      <c r="I17" s="15">
        <f>+I18+I19+I20+I21+I22+I23+I24+I25</f>
        <v>14588826.030000001</v>
      </c>
      <c r="J17" s="15"/>
    </row>
    <row r="18" spans="1:10" ht="111.75" customHeight="1">
      <c r="A18" s="48" t="s">
        <v>39</v>
      </c>
      <c r="B18" s="48" t="s">
        <v>85</v>
      </c>
      <c r="C18" s="48" t="s">
        <v>4</v>
      </c>
      <c r="D18" s="50" t="s">
        <v>40</v>
      </c>
      <c r="E18" s="50" t="s">
        <v>48</v>
      </c>
      <c r="F18" s="55"/>
      <c r="G18" s="55"/>
      <c r="H18" s="10"/>
      <c r="I18" s="10">
        <v>10207513.279999999</v>
      </c>
      <c r="J18" s="10"/>
    </row>
    <row r="19" spans="1:10" ht="72.75" customHeight="1">
      <c r="A19" s="48" t="s">
        <v>39</v>
      </c>
      <c r="B19" s="48" t="s">
        <v>85</v>
      </c>
      <c r="C19" s="48" t="s">
        <v>4</v>
      </c>
      <c r="D19" s="50" t="s">
        <v>40</v>
      </c>
      <c r="E19" s="50" t="s">
        <v>41</v>
      </c>
      <c r="F19" s="55"/>
      <c r="G19" s="55"/>
      <c r="H19" s="10"/>
      <c r="I19" s="10">
        <v>239903.34</v>
      </c>
      <c r="J19" s="10"/>
    </row>
    <row r="20" spans="1:10" ht="54.75" customHeight="1">
      <c r="A20" s="48" t="s">
        <v>39</v>
      </c>
      <c r="B20" s="48" t="s">
        <v>85</v>
      </c>
      <c r="C20" s="48" t="s">
        <v>4</v>
      </c>
      <c r="D20" s="50" t="s">
        <v>40</v>
      </c>
      <c r="E20" s="50" t="s">
        <v>42</v>
      </c>
      <c r="F20" s="55"/>
      <c r="G20" s="55"/>
      <c r="H20" s="10"/>
      <c r="I20" s="10">
        <v>559316.68000000005</v>
      </c>
      <c r="J20" s="10"/>
    </row>
    <row r="21" spans="1:10" ht="107.25" customHeight="1">
      <c r="A21" s="48" t="s">
        <v>39</v>
      </c>
      <c r="B21" s="48" t="s">
        <v>85</v>
      </c>
      <c r="C21" s="48" t="s">
        <v>4</v>
      </c>
      <c r="D21" s="50" t="s">
        <v>40</v>
      </c>
      <c r="E21" s="50" t="s">
        <v>43</v>
      </c>
      <c r="F21" s="55"/>
      <c r="G21" s="55"/>
      <c r="H21" s="10"/>
      <c r="I21" s="10">
        <v>2037086.05</v>
      </c>
      <c r="J21" s="10"/>
    </row>
    <row r="22" spans="1:10" ht="51.75" customHeight="1">
      <c r="A22" s="48" t="s">
        <v>39</v>
      </c>
      <c r="B22" s="48" t="s">
        <v>85</v>
      </c>
      <c r="C22" s="48" t="s">
        <v>4</v>
      </c>
      <c r="D22" s="50" t="s">
        <v>40</v>
      </c>
      <c r="E22" s="50" t="s">
        <v>44</v>
      </c>
      <c r="F22" s="55"/>
      <c r="G22" s="55"/>
      <c r="H22" s="10"/>
      <c r="I22" s="10">
        <v>244556.96</v>
      </c>
      <c r="J22" s="10"/>
    </row>
    <row r="23" spans="1:10" ht="53.25" customHeight="1">
      <c r="A23" s="48" t="s">
        <v>39</v>
      </c>
      <c r="B23" s="48" t="s">
        <v>85</v>
      </c>
      <c r="C23" s="48" t="s">
        <v>4</v>
      </c>
      <c r="D23" s="50" t="s">
        <v>40</v>
      </c>
      <c r="E23" s="50" t="s">
        <v>45</v>
      </c>
      <c r="F23" s="55"/>
      <c r="G23" s="55"/>
      <c r="H23" s="10"/>
      <c r="I23" s="10">
        <v>1000000</v>
      </c>
      <c r="J23" s="10"/>
    </row>
    <row r="24" spans="1:10" ht="60.75" customHeight="1">
      <c r="A24" s="48" t="s">
        <v>39</v>
      </c>
      <c r="B24" s="48" t="s">
        <v>85</v>
      </c>
      <c r="C24" s="48" t="s">
        <v>4</v>
      </c>
      <c r="D24" s="50" t="s">
        <v>40</v>
      </c>
      <c r="E24" s="50" t="s">
        <v>46</v>
      </c>
      <c r="F24" s="55" t="s">
        <v>78</v>
      </c>
      <c r="G24" s="55">
        <v>866984</v>
      </c>
      <c r="H24" s="22">
        <v>68.400000000000006</v>
      </c>
      <c r="I24" s="10">
        <v>150449.72</v>
      </c>
      <c r="J24" s="22">
        <v>85.8</v>
      </c>
    </row>
    <row r="25" spans="1:10" ht="60.75" customHeight="1">
      <c r="A25" s="48" t="s">
        <v>39</v>
      </c>
      <c r="B25" s="48" t="s">
        <v>85</v>
      </c>
      <c r="C25" s="48" t="s">
        <v>4</v>
      </c>
      <c r="D25" s="50" t="s">
        <v>40</v>
      </c>
      <c r="E25" s="43" t="s">
        <v>131</v>
      </c>
      <c r="F25" s="55"/>
      <c r="G25" s="55"/>
      <c r="H25" s="22"/>
      <c r="I25" s="10">
        <v>150000</v>
      </c>
      <c r="J25" s="22"/>
    </row>
    <row r="26" spans="1:10" ht="60.75" customHeight="1">
      <c r="A26" s="48" t="s">
        <v>88</v>
      </c>
      <c r="B26" s="48"/>
      <c r="C26" s="48"/>
      <c r="D26" s="45" t="s">
        <v>47</v>
      </c>
      <c r="E26" s="50"/>
      <c r="F26" s="55"/>
      <c r="G26" s="55"/>
      <c r="H26" s="12"/>
      <c r="I26" s="12">
        <f>+I27</f>
        <v>2066718.0599999998</v>
      </c>
      <c r="J26" s="10"/>
    </row>
    <row r="27" spans="1:10" ht="66.75" customHeight="1">
      <c r="A27" s="48" t="s">
        <v>89</v>
      </c>
      <c r="B27" s="48"/>
      <c r="C27" s="48"/>
      <c r="D27" s="47" t="s">
        <v>47</v>
      </c>
      <c r="E27" s="50"/>
      <c r="F27" s="55"/>
      <c r="G27" s="55"/>
      <c r="H27" s="10"/>
      <c r="I27" s="15">
        <f>+I28+I29+I30+I31+I32+I33+I34+I35</f>
        <v>2066718.0599999998</v>
      </c>
      <c r="J27" s="10"/>
    </row>
    <row r="28" spans="1:10" ht="93.75" customHeight="1">
      <c r="A28" s="17" t="s">
        <v>49</v>
      </c>
      <c r="B28" s="17" t="s">
        <v>85</v>
      </c>
      <c r="C28" s="17" t="s">
        <v>4</v>
      </c>
      <c r="D28" s="20" t="s">
        <v>40</v>
      </c>
      <c r="E28" s="20" t="s">
        <v>109</v>
      </c>
      <c r="F28" s="10" t="s">
        <v>19</v>
      </c>
      <c r="G28" s="10">
        <v>1050978</v>
      </c>
      <c r="H28" s="22">
        <v>38.6</v>
      </c>
      <c r="I28" s="10">
        <v>594297.86</v>
      </c>
      <c r="J28" s="22">
        <v>100</v>
      </c>
    </row>
    <row r="29" spans="1:10" ht="148.5" customHeight="1">
      <c r="A29" s="17" t="s">
        <v>49</v>
      </c>
      <c r="B29" s="17" t="s">
        <v>85</v>
      </c>
      <c r="C29" s="17" t="s">
        <v>4</v>
      </c>
      <c r="D29" s="20" t="s">
        <v>40</v>
      </c>
      <c r="E29" s="20" t="s">
        <v>101</v>
      </c>
      <c r="F29" s="10" t="s">
        <v>19</v>
      </c>
      <c r="G29" s="10">
        <v>547988</v>
      </c>
      <c r="H29" s="22">
        <v>64.099999999999994</v>
      </c>
      <c r="I29" s="10">
        <v>5463.86</v>
      </c>
      <c r="J29" s="22">
        <v>65.8</v>
      </c>
    </row>
    <row r="30" spans="1:10" ht="120" customHeight="1">
      <c r="A30" s="17" t="s">
        <v>49</v>
      </c>
      <c r="B30" s="17" t="s">
        <v>85</v>
      </c>
      <c r="C30" s="17" t="s">
        <v>4</v>
      </c>
      <c r="D30" s="20" t="s">
        <v>40</v>
      </c>
      <c r="E30" s="20" t="s">
        <v>74</v>
      </c>
      <c r="F30" s="31">
        <v>2020</v>
      </c>
      <c r="G30" s="10"/>
      <c r="H30" s="10"/>
      <c r="I30" s="10">
        <v>216000</v>
      </c>
      <c r="J30" s="22">
        <v>100</v>
      </c>
    </row>
    <row r="31" spans="1:10" ht="116.25" customHeight="1">
      <c r="A31" s="17" t="s">
        <v>49</v>
      </c>
      <c r="B31" s="17" t="s">
        <v>85</v>
      </c>
      <c r="C31" s="17" t="s">
        <v>4</v>
      </c>
      <c r="D31" s="20" t="s">
        <v>40</v>
      </c>
      <c r="E31" s="20" t="s">
        <v>75</v>
      </c>
      <c r="F31" s="10"/>
      <c r="G31" s="10"/>
      <c r="H31" s="10"/>
      <c r="I31" s="10">
        <v>324000</v>
      </c>
      <c r="J31" s="10"/>
    </row>
    <row r="32" spans="1:10" ht="93.75" customHeight="1">
      <c r="A32" s="17" t="s">
        <v>49</v>
      </c>
      <c r="B32" s="17" t="s">
        <v>85</v>
      </c>
      <c r="C32" s="17" t="s">
        <v>4</v>
      </c>
      <c r="D32" s="20" t="s">
        <v>40</v>
      </c>
      <c r="E32" s="20" t="s">
        <v>76</v>
      </c>
      <c r="F32" s="10"/>
      <c r="G32" s="10"/>
      <c r="H32" s="10"/>
      <c r="I32" s="10">
        <v>425605.2</v>
      </c>
      <c r="J32" s="10"/>
    </row>
    <row r="33" spans="1:10" ht="86.25" customHeight="1">
      <c r="A33" s="17" t="s">
        <v>49</v>
      </c>
      <c r="B33" s="17" t="s">
        <v>85</v>
      </c>
      <c r="C33" s="17" t="s">
        <v>4</v>
      </c>
      <c r="D33" s="20" t="s">
        <v>40</v>
      </c>
      <c r="E33" s="20" t="s">
        <v>50</v>
      </c>
      <c r="F33" s="10"/>
      <c r="G33" s="10"/>
      <c r="H33" s="10"/>
      <c r="I33" s="10">
        <v>269474.86</v>
      </c>
      <c r="J33" s="10"/>
    </row>
    <row r="34" spans="1:10" ht="69" customHeight="1">
      <c r="A34" s="17" t="s">
        <v>49</v>
      </c>
      <c r="B34" s="17" t="s">
        <v>85</v>
      </c>
      <c r="C34" s="17" t="s">
        <v>4</v>
      </c>
      <c r="D34" s="20" t="s">
        <v>40</v>
      </c>
      <c r="E34" s="20" t="s">
        <v>77</v>
      </c>
      <c r="F34" s="10"/>
      <c r="G34" s="10"/>
      <c r="H34" s="10"/>
      <c r="I34" s="10">
        <v>81549.179999999993</v>
      </c>
      <c r="J34" s="10"/>
    </row>
    <row r="35" spans="1:10" ht="63.75" customHeight="1">
      <c r="A35" s="17" t="s">
        <v>49</v>
      </c>
      <c r="B35" s="17" t="s">
        <v>85</v>
      </c>
      <c r="C35" s="17" t="s">
        <v>4</v>
      </c>
      <c r="D35" s="20" t="s">
        <v>40</v>
      </c>
      <c r="E35" s="20" t="s">
        <v>51</v>
      </c>
      <c r="F35" s="10" t="s">
        <v>19</v>
      </c>
      <c r="G35" s="10">
        <v>1491811</v>
      </c>
      <c r="H35" s="22">
        <v>90</v>
      </c>
      <c r="I35" s="10">
        <v>150327.1</v>
      </c>
      <c r="J35" s="22">
        <v>100</v>
      </c>
    </row>
    <row r="36" spans="1:10" ht="84" customHeight="1">
      <c r="A36" s="11" t="s">
        <v>2</v>
      </c>
      <c r="B36" s="17"/>
      <c r="C36" s="17"/>
      <c r="D36" s="36" t="s">
        <v>0</v>
      </c>
      <c r="E36" s="20"/>
      <c r="F36" s="12"/>
      <c r="G36" s="12"/>
      <c r="H36" s="12"/>
      <c r="I36" s="12">
        <f>+I37</f>
        <v>130863121.37000002</v>
      </c>
      <c r="J36" s="12"/>
    </row>
    <row r="37" spans="1:10" s="16" customFormat="1" ht="58.5">
      <c r="A37" s="13" t="s">
        <v>3</v>
      </c>
      <c r="B37" s="13"/>
      <c r="C37" s="13"/>
      <c r="D37" s="14" t="s">
        <v>0</v>
      </c>
      <c r="E37" s="21"/>
      <c r="F37" s="15"/>
      <c r="G37" s="15"/>
      <c r="H37" s="15"/>
      <c r="I37" s="15">
        <f>SUM(I38:I92)</f>
        <v>130863121.37000002</v>
      </c>
      <c r="J37" s="15"/>
    </row>
    <row r="38" spans="1:10" s="16" customFormat="1" ht="138" customHeight="1">
      <c r="A38" s="17" t="s">
        <v>64</v>
      </c>
      <c r="B38" s="17" t="s">
        <v>85</v>
      </c>
      <c r="C38" s="17" t="s">
        <v>4</v>
      </c>
      <c r="D38" s="20" t="s">
        <v>40</v>
      </c>
      <c r="E38" s="20" t="s">
        <v>107</v>
      </c>
      <c r="F38" s="10" t="s">
        <v>19</v>
      </c>
      <c r="G38" s="10">
        <v>713509</v>
      </c>
      <c r="H38" s="22">
        <v>99.4</v>
      </c>
      <c r="I38" s="10">
        <v>4050</v>
      </c>
      <c r="J38" s="22">
        <v>100</v>
      </c>
    </row>
    <row r="39" spans="1:10" s="16" customFormat="1" ht="89.25" customHeight="1">
      <c r="A39" s="17" t="s">
        <v>64</v>
      </c>
      <c r="B39" s="17" t="s">
        <v>85</v>
      </c>
      <c r="C39" s="17" t="s">
        <v>4</v>
      </c>
      <c r="D39" s="20" t="s">
        <v>40</v>
      </c>
      <c r="E39" s="20" t="s">
        <v>65</v>
      </c>
      <c r="F39" s="10" t="s">
        <v>19</v>
      </c>
      <c r="G39" s="10">
        <v>3103672</v>
      </c>
      <c r="H39" s="22">
        <v>79</v>
      </c>
      <c r="I39" s="10">
        <v>650899.72</v>
      </c>
      <c r="J39" s="22">
        <v>100</v>
      </c>
    </row>
    <row r="40" spans="1:10" s="16" customFormat="1" ht="81" customHeight="1">
      <c r="A40" s="17" t="s">
        <v>64</v>
      </c>
      <c r="B40" s="17" t="s">
        <v>85</v>
      </c>
      <c r="C40" s="17" t="s">
        <v>4</v>
      </c>
      <c r="D40" s="20" t="s">
        <v>40</v>
      </c>
      <c r="E40" s="20" t="s">
        <v>66</v>
      </c>
      <c r="F40" s="10" t="s">
        <v>19</v>
      </c>
      <c r="G40" s="10">
        <v>4825384</v>
      </c>
      <c r="H40" s="22">
        <v>12.5</v>
      </c>
      <c r="I40" s="10">
        <v>74607.990000000005</v>
      </c>
      <c r="J40" s="22">
        <v>14</v>
      </c>
    </row>
    <row r="41" spans="1:10" s="16" customFormat="1" ht="115.5" customHeight="1">
      <c r="A41" s="17" t="s">
        <v>64</v>
      </c>
      <c r="B41" s="17" t="s">
        <v>85</v>
      </c>
      <c r="C41" s="17" t="s">
        <v>4</v>
      </c>
      <c r="D41" s="20" t="s">
        <v>40</v>
      </c>
      <c r="E41" s="20" t="s">
        <v>130</v>
      </c>
      <c r="F41" s="10" t="s">
        <v>19</v>
      </c>
      <c r="G41" s="10">
        <v>488306</v>
      </c>
      <c r="H41" s="22">
        <v>97.6</v>
      </c>
      <c r="I41" s="10">
        <v>11908.45</v>
      </c>
      <c r="J41" s="22">
        <v>100</v>
      </c>
    </row>
    <row r="42" spans="1:10" s="16" customFormat="1" ht="87.75" customHeight="1">
      <c r="A42" s="17" t="s">
        <v>64</v>
      </c>
      <c r="B42" s="17" t="s">
        <v>85</v>
      </c>
      <c r="C42" s="17" t="s">
        <v>4</v>
      </c>
      <c r="D42" s="20" t="s">
        <v>40</v>
      </c>
      <c r="E42" s="20" t="s">
        <v>67</v>
      </c>
      <c r="F42" s="15"/>
      <c r="G42" s="15"/>
      <c r="H42" s="15"/>
      <c r="I42" s="10">
        <v>20000</v>
      </c>
      <c r="J42" s="22"/>
    </row>
    <row r="43" spans="1:10" s="16" customFormat="1" ht="137.25" customHeight="1">
      <c r="A43" s="17" t="s">
        <v>64</v>
      </c>
      <c r="B43" s="17" t="s">
        <v>85</v>
      </c>
      <c r="C43" s="17" t="s">
        <v>4</v>
      </c>
      <c r="D43" s="20" t="s">
        <v>40</v>
      </c>
      <c r="E43" s="20" t="s">
        <v>68</v>
      </c>
      <c r="F43" s="15"/>
      <c r="G43" s="15"/>
      <c r="H43" s="15"/>
      <c r="I43" s="10">
        <v>7724.85</v>
      </c>
      <c r="J43" s="15"/>
    </row>
    <row r="44" spans="1:10" s="16" customFormat="1" ht="110.25" customHeight="1">
      <c r="A44" s="17" t="s">
        <v>64</v>
      </c>
      <c r="B44" s="17" t="s">
        <v>85</v>
      </c>
      <c r="C44" s="17" t="s">
        <v>4</v>
      </c>
      <c r="D44" s="20" t="s">
        <v>40</v>
      </c>
      <c r="E44" s="20" t="s">
        <v>69</v>
      </c>
      <c r="F44" s="10" t="s">
        <v>19</v>
      </c>
      <c r="G44" s="10">
        <v>510660</v>
      </c>
      <c r="H44" s="22">
        <v>96.6</v>
      </c>
      <c r="I44" s="10">
        <v>17200</v>
      </c>
      <c r="J44" s="22">
        <v>100</v>
      </c>
    </row>
    <row r="45" spans="1:10" s="16" customFormat="1" ht="150" customHeight="1">
      <c r="A45" s="17" t="s">
        <v>64</v>
      </c>
      <c r="B45" s="17" t="s">
        <v>85</v>
      </c>
      <c r="C45" s="17" t="s">
        <v>4</v>
      </c>
      <c r="D45" s="20" t="s">
        <v>40</v>
      </c>
      <c r="E45" s="32" t="s">
        <v>79</v>
      </c>
      <c r="F45" s="10" t="s">
        <v>19</v>
      </c>
      <c r="G45" s="10">
        <v>499098</v>
      </c>
      <c r="H45" s="22">
        <v>94</v>
      </c>
      <c r="I45" s="10">
        <v>29808.91</v>
      </c>
      <c r="J45" s="22">
        <v>100</v>
      </c>
    </row>
    <row r="46" spans="1:10" s="16" customFormat="1" ht="93" customHeight="1">
      <c r="A46" s="17" t="s">
        <v>64</v>
      </c>
      <c r="B46" s="17" t="s">
        <v>85</v>
      </c>
      <c r="C46" s="17" t="s">
        <v>4</v>
      </c>
      <c r="D46" s="20" t="s">
        <v>40</v>
      </c>
      <c r="E46" s="20" t="s">
        <v>71</v>
      </c>
      <c r="F46" s="15"/>
      <c r="G46" s="15"/>
      <c r="H46" s="15"/>
      <c r="I46" s="10">
        <v>600000</v>
      </c>
      <c r="J46" s="15"/>
    </row>
    <row r="47" spans="1:10" s="16" customFormat="1" ht="87" customHeight="1">
      <c r="A47" s="17" t="s">
        <v>64</v>
      </c>
      <c r="B47" s="17" t="s">
        <v>85</v>
      </c>
      <c r="C47" s="17" t="s">
        <v>4</v>
      </c>
      <c r="D47" s="20" t="s">
        <v>40</v>
      </c>
      <c r="E47" s="20" t="s">
        <v>72</v>
      </c>
      <c r="F47" s="15"/>
      <c r="G47" s="15"/>
      <c r="H47" s="15"/>
      <c r="I47" s="10">
        <v>106000</v>
      </c>
      <c r="J47" s="15"/>
    </row>
    <row r="48" spans="1:10" s="16" customFormat="1" ht="90.75" customHeight="1">
      <c r="A48" s="17" t="s">
        <v>55</v>
      </c>
      <c r="B48" s="17" t="s">
        <v>90</v>
      </c>
      <c r="C48" s="17" t="s">
        <v>4</v>
      </c>
      <c r="D48" s="18" t="s">
        <v>56</v>
      </c>
      <c r="E48" s="20" t="s">
        <v>57</v>
      </c>
      <c r="F48" s="10" t="s">
        <v>19</v>
      </c>
      <c r="G48" s="10">
        <v>299010</v>
      </c>
      <c r="H48" s="22">
        <v>67.400000000000006</v>
      </c>
      <c r="I48" s="10">
        <v>97631.55</v>
      </c>
      <c r="J48" s="22">
        <v>100</v>
      </c>
    </row>
    <row r="49" spans="1:10" s="16" customFormat="1" ht="90.75" customHeight="1">
      <c r="A49" s="17" t="s">
        <v>55</v>
      </c>
      <c r="B49" s="17" t="s">
        <v>90</v>
      </c>
      <c r="C49" s="17" t="s">
        <v>4</v>
      </c>
      <c r="D49" s="18" t="s">
        <v>56</v>
      </c>
      <c r="E49" s="20" t="s">
        <v>58</v>
      </c>
      <c r="F49" s="10" t="s">
        <v>19</v>
      </c>
      <c r="G49" s="10">
        <v>3412364</v>
      </c>
      <c r="H49" s="22">
        <v>11.8</v>
      </c>
      <c r="I49" s="10">
        <v>718222.11</v>
      </c>
      <c r="J49" s="22">
        <v>32.799999999999997</v>
      </c>
    </row>
    <row r="50" spans="1:10" s="16" customFormat="1" ht="127.5" customHeight="1">
      <c r="A50" s="17" t="s">
        <v>55</v>
      </c>
      <c r="B50" s="17" t="s">
        <v>90</v>
      </c>
      <c r="C50" s="17" t="s">
        <v>4</v>
      </c>
      <c r="D50" s="18" t="s">
        <v>56</v>
      </c>
      <c r="E50" s="20" t="s">
        <v>135</v>
      </c>
      <c r="F50" s="10"/>
      <c r="G50" s="10"/>
      <c r="H50" s="22"/>
      <c r="I50" s="10">
        <v>100000</v>
      </c>
      <c r="J50" s="22"/>
    </row>
    <row r="51" spans="1:10" s="16" customFormat="1" ht="102" customHeight="1">
      <c r="A51" s="17" t="s">
        <v>55</v>
      </c>
      <c r="B51" s="17" t="s">
        <v>90</v>
      </c>
      <c r="C51" s="17" t="s">
        <v>4</v>
      </c>
      <c r="D51" s="18" t="s">
        <v>56</v>
      </c>
      <c r="E51" s="20" t="s">
        <v>59</v>
      </c>
      <c r="F51" s="10" t="s">
        <v>19</v>
      </c>
      <c r="G51" s="10">
        <v>359658</v>
      </c>
      <c r="H51" s="22">
        <v>99.6</v>
      </c>
      <c r="I51" s="10">
        <v>1350</v>
      </c>
      <c r="J51" s="22">
        <v>100</v>
      </c>
    </row>
    <row r="52" spans="1:10" s="16" customFormat="1" ht="118.5" customHeight="1">
      <c r="A52" s="17" t="s">
        <v>55</v>
      </c>
      <c r="B52" s="17" t="s">
        <v>90</v>
      </c>
      <c r="C52" s="17" t="s">
        <v>4</v>
      </c>
      <c r="D52" s="18" t="s">
        <v>56</v>
      </c>
      <c r="E52" s="20" t="s">
        <v>103</v>
      </c>
      <c r="F52" s="10" t="s">
        <v>19</v>
      </c>
      <c r="G52" s="10">
        <v>39640</v>
      </c>
      <c r="H52" s="22"/>
      <c r="I52" s="10">
        <v>39640</v>
      </c>
      <c r="J52" s="22">
        <v>100</v>
      </c>
    </row>
    <row r="53" spans="1:10" s="16" customFormat="1" ht="135" customHeight="1">
      <c r="A53" s="17" t="s">
        <v>55</v>
      </c>
      <c r="B53" s="17" t="s">
        <v>90</v>
      </c>
      <c r="C53" s="17" t="s">
        <v>4</v>
      </c>
      <c r="D53" s="18" t="s">
        <v>56</v>
      </c>
      <c r="E53" s="20" t="s">
        <v>104</v>
      </c>
      <c r="F53" s="10" t="s">
        <v>19</v>
      </c>
      <c r="G53" s="10">
        <v>3016570</v>
      </c>
      <c r="H53" s="22">
        <v>99.5</v>
      </c>
      <c r="I53" s="10">
        <v>14037.82</v>
      </c>
      <c r="J53" s="22">
        <v>100</v>
      </c>
    </row>
    <row r="54" spans="1:10" s="16" customFormat="1" ht="102" customHeight="1">
      <c r="A54" s="17" t="s">
        <v>55</v>
      </c>
      <c r="B54" s="17" t="s">
        <v>90</v>
      </c>
      <c r="C54" s="17" t="s">
        <v>4</v>
      </c>
      <c r="D54" s="18" t="s">
        <v>56</v>
      </c>
      <c r="E54" s="20" t="s">
        <v>105</v>
      </c>
      <c r="F54" s="10" t="s">
        <v>19</v>
      </c>
      <c r="G54" s="10">
        <v>653260</v>
      </c>
      <c r="H54" s="22">
        <v>99.6</v>
      </c>
      <c r="I54" s="10">
        <v>2700</v>
      </c>
      <c r="J54" s="22">
        <v>100</v>
      </c>
    </row>
    <row r="55" spans="1:10" s="16" customFormat="1" ht="123" customHeight="1">
      <c r="A55" s="17" t="s">
        <v>55</v>
      </c>
      <c r="B55" s="17" t="s">
        <v>90</v>
      </c>
      <c r="C55" s="17" t="s">
        <v>4</v>
      </c>
      <c r="D55" s="18" t="s">
        <v>56</v>
      </c>
      <c r="E55" s="20" t="s">
        <v>106</v>
      </c>
      <c r="F55" s="10" t="s">
        <v>19</v>
      </c>
      <c r="G55" s="10">
        <v>3726138</v>
      </c>
      <c r="H55" s="22">
        <v>25.2</v>
      </c>
      <c r="I55" s="10">
        <v>62509.35</v>
      </c>
      <c r="J55" s="15">
        <v>26.8</v>
      </c>
    </row>
    <row r="56" spans="1:10" s="16" customFormat="1" ht="119.25" customHeight="1">
      <c r="A56" s="17" t="s">
        <v>55</v>
      </c>
      <c r="B56" s="17" t="s">
        <v>90</v>
      </c>
      <c r="C56" s="17" t="s">
        <v>4</v>
      </c>
      <c r="D56" s="18" t="s">
        <v>56</v>
      </c>
      <c r="E56" s="20" t="s">
        <v>60</v>
      </c>
      <c r="F56" s="10" t="s">
        <v>78</v>
      </c>
      <c r="G56" s="10">
        <v>399359</v>
      </c>
      <c r="H56" s="22">
        <v>99.7</v>
      </c>
      <c r="I56" s="10">
        <v>1026</v>
      </c>
      <c r="J56" s="22">
        <v>100</v>
      </c>
    </row>
    <row r="57" spans="1:10" s="16" customFormat="1" ht="111.75" customHeight="1">
      <c r="A57" s="17" t="s">
        <v>55</v>
      </c>
      <c r="B57" s="17" t="s">
        <v>90</v>
      </c>
      <c r="C57" s="17" t="s">
        <v>4</v>
      </c>
      <c r="D57" s="18" t="s">
        <v>56</v>
      </c>
      <c r="E57" s="20" t="s">
        <v>110</v>
      </c>
      <c r="F57" s="10" t="s">
        <v>19</v>
      </c>
      <c r="G57" s="10">
        <v>4189811</v>
      </c>
      <c r="H57" s="22">
        <v>90</v>
      </c>
      <c r="I57" s="10">
        <v>521762.02</v>
      </c>
      <c r="J57" s="22">
        <v>100</v>
      </c>
    </row>
    <row r="58" spans="1:10" s="16" customFormat="1" ht="116.25" customHeight="1">
      <c r="A58" s="17" t="s">
        <v>55</v>
      </c>
      <c r="B58" s="17" t="s">
        <v>90</v>
      </c>
      <c r="C58" s="17" t="s">
        <v>4</v>
      </c>
      <c r="D58" s="18" t="s">
        <v>56</v>
      </c>
      <c r="E58" s="20" t="s">
        <v>137</v>
      </c>
      <c r="F58" s="10"/>
      <c r="G58" s="15"/>
      <c r="H58" s="22"/>
      <c r="I58" s="10">
        <v>89000</v>
      </c>
      <c r="J58" s="22"/>
    </row>
    <row r="59" spans="1:10" s="16" customFormat="1" ht="95.25" customHeight="1">
      <c r="A59" s="17" t="s">
        <v>55</v>
      </c>
      <c r="B59" s="17" t="s">
        <v>90</v>
      </c>
      <c r="C59" s="17" t="s">
        <v>4</v>
      </c>
      <c r="D59" s="18" t="s">
        <v>56</v>
      </c>
      <c r="E59" s="20" t="s">
        <v>61</v>
      </c>
      <c r="F59" s="10" t="s">
        <v>19</v>
      </c>
      <c r="G59" s="10">
        <v>495262</v>
      </c>
      <c r="H59" s="22">
        <v>99.7</v>
      </c>
      <c r="I59" s="10">
        <v>1620</v>
      </c>
      <c r="J59" s="22">
        <v>100</v>
      </c>
    </row>
    <row r="60" spans="1:10" s="16" customFormat="1" ht="134.25" customHeight="1">
      <c r="A60" s="17" t="s">
        <v>55</v>
      </c>
      <c r="B60" s="17" t="s">
        <v>90</v>
      </c>
      <c r="C60" s="17" t="s">
        <v>4</v>
      </c>
      <c r="D60" s="18" t="s">
        <v>56</v>
      </c>
      <c r="E60" s="20" t="s">
        <v>111</v>
      </c>
      <c r="F60" s="10" t="s">
        <v>19</v>
      </c>
      <c r="G60" s="10">
        <v>1499977</v>
      </c>
      <c r="H60" s="22">
        <v>44.3</v>
      </c>
      <c r="I60" s="10">
        <v>834979.01</v>
      </c>
      <c r="J60" s="22">
        <v>100</v>
      </c>
    </row>
    <row r="61" spans="1:10" s="16" customFormat="1" ht="119.25" customHeight="1">
      <c r="A61" s="17" t="s">
        <v>55</v>
      </c>
      <c r="B61" s="17" t="s">
        <v>90</v>
      </c>
      <c r="C61" s="17" t="s">
        <v>4</v>
      </c>
      <c r="D61" s="18" t="s">
        <v>56</v>
      </c>
      <c r="E61" s="20" t="s">
        <v>62</v>
      </c>
      <c r="F61" s="10" t="s">
        <v>19</v>
      </c>
      <c r="G61" s="10">
        <v>196190</v>
      </c>
      <c r="H61" s="22">
        <v>99.3</v>
      </c>
      <c r="I61" s="10">
        <v>1350</v>
      </c>
      <c r="J61" s="22">
        <v>100</v>
      </c>
    </row>
    <row r="62" spans="1:10" s="16" customFormat="1" ht="120" customHeight="1">
      <c r="A62" s="17" t="s">
        <v>55</v>
      </c>
      <c r="B62" s="17" t="s">
        <v>90</v>
      </c>
      <c r="C62" s="17" t="s">
        <v>4</v>
      </c>
      <c r="D62" s="18" t="s">
        <v>56</v>
      </c>
      <c r="E62" s="20" t="s">
        <v>112</v>
      </c>
      <c r="F62" s="10" t="s">
        <v>19</v>
      </c>
      <c r="G62" s="10">
        <v>3116498</v>
      </c>
      <c r="H62" s="22">
        <v>86.8</v>
      </c>
      <c r="I62" s="10">
        <v>411550.4</v>
      </c>
      <c r="J62" s="22">
        <v>100</v>
      </c>
    </row>
    <row r="63" spans="1:10" s="16" customFormat="1" ht="124.5" customHeight="1">
      <c r="A63" s="17" t="s">
        <v>55</v>
      </c>
      <c r="B63" s="17" t="s">
        <v>90</v>
      </c>
      <c r="C63" s="17" t="s">
        <v>4</v>
      </c>
      <c r="D63" s="18" t="s">
        <v>56</v>
      </c>
      <c r="E63" s="20" t="s">
        <v>113</v>
      </c>
      <c r="F63" s="10"/>
      <c r="G63" s="10"/>
      <c r="H63" s="22"/>
      <c r="I63" s="10">
        <v>2510000</v>
      </c>
      <c r="J63" s="22"/>
    </row>
    <row r="64" spans="1:10" s="16" customFormat="1" ht="96.75" customHeight="1">
      <c r="A64" s="17" t="s">
        <v>55</v>
      </c>
      <c r="B64" s="17" t="s">
        <v>90</v>
      </c>
      <c r="C64" s="17" t="s">
        <v>4</v>
      </c>
      <c r="D64" s="18" t="s">
        <v>56</v>
      </c>
      <c r="E64" s="20" t="s">
        <v>73</v>
      </c>
      <c r="F64" s="10"/>
      <c r="G64" s="10">
        <v>2003149</v>
      </c>
      <c r="H64" s="15"/>
      <c r="I64" s="10">
        <v>750000</v>
      </c>
      <c r="J64" s="22">
        <v>37.4</v>
      </c>
    </row>
    <row r="65" spans="1:10" s="16" customFormat="1" ht="77.25" customHeight="1">
      <c r="A65" s="17" t="s">
        <v>55</v>
      </c>
      <c r="B65" s="17" t="s">
        <v>90</v>
      </c>
      <c r="C65" s="17" t="s">
        <v>4</v>
      </c>
      <c r="D65" s="18" t="s">
        <v>56</v>
      </c>
      <c r="E65" s="20" t="s">
        <v>80</v>
      </c>
      <c r="F65" s="10"/>
      <c r="G65" s="10"/>
      <c r="H65" s="15"/>
      <c r="I65" s="10">
        <v>76471.59</v>
      </c>
      <c r="J65" s="22"/>
    </row>
    <row r="66" spans="1:10" s="16" customFormat="1" ht="109.5" customHeight="1">
      <c r="A66" s="17" t="s">
        <v>34</v>
      </c>
      <c r="B66" s="17" t="s">
        <v>91</v>
      </c>
      <c r="C66" s="17" t="s">
        <v>4</v>
      </c>
      <c r="D66" s="18" t="s">
        <v>35</v>
      </c>
      <c r="E66" s="20" t="s">
        <v>63</v>
      </c>
      <c r="F66" s="10" t="s">
        <v>78</v>
      </c>
      <c r="G66" s="10">
        <v>6801398</v>
      </c>
      <c r="H66" s="22">
        <v>67.599999999999994</v>
      </c>
      <c r="I66" s="10">
        <v>87457.19</v>
      </c>
      <c r="J66" s="22">
        <v>69.099999999999994</v>
      </c>
    </row>
    <row r="67" spans="1:10" s="16" customFormat="1" ht="147" customHeight="1">
      <c r="A67" s="17" t="s">
        <v>34</v>
      </c>
      <c r="B67" s="17" t="s">
        <v>91</v>
      </c>
      <c r="C67" s="17" t="s">
        <v>4</v>
      </c>
      <c r="D67" s="18" t="s">
        <v>35</v>
      </c>
      <c r="E67" s="20" t="s">
        <v>102</v>
      </c>
      <c r="F67" s="10" t="s">
        <v>19</v>
      </c>
      <c r="G67" s="10">
        <v>239508</v>
      </c>
      <c r="H67" s="22">
        <v>93.1</v>
      </c>
      <c r="I67" s="10">
        <v>16605.79</v>
      </c>
      <c r="J67" s="22">
        <v>100</v>
      </c>
    </row>
    <row r="68" spans="1:10" s="16" customFormat="1" ht="116.25" customHeight="1">
      <c r="A68" s="17" t="s">
        <v>34</v>
      </c>
      <c r="B68" s="17" t="s">
        <v>91</v>
      </c>
      <c r="C68" s="17" t="s">
        <v>4</v>
      </c>
      <c r="D68" s="18" t="s">
        <v>35</v>
      </c>
      <c r="E68" s="20" t="s">
        <v>114</v>
      </c>
      <c r="F68" s="10" t="s">
        <v>19</v>
      </c>
      <c r="G68" s="10">
        <v>1191337</v>
      </c>
      <c r="H68" s="22">
        <v>99.5</v>
      </c>
      <c r="I68" s="10">
        <v>4673.8599999999997</v>
      </c>
      <c r="J68" s="22">
        <v>100</v>
      </c>
    </row>
    <row r="69" spans="1:10" s="16" customFormat="1" ht="114.75" customHeight="1">
      <c r="A69" s="17" t="s">
        <v>34</v>
      </c>
      <c r="B69" s="17" t="s">
        <v>91</v>
      </c>
      <c r="C69" s="17" t="s">
        <v>4</v>
      </c>
      <c r="D69" s="18" t="s">
        <v>35</v>
      </c>
      <c r="E69" s="20" t="s">
        <v>115</v>
      </c>
      <c r="F69" s="10"/>
      <c r="G69" s="15"/>
      <c r="H69" s="22"/>
      <c r="I69" s="10">
        <v>29500</v>
      </c>
      <c r="J69" s="22"/>
    </row>
    <row r="70" spans="1:10" ht="74.25" customHeight="1">
      <c r="A70" s="17" t="s">
        <v>8</v>
      </c>
      <c r="B70" s="17" t="s">
        <v>92</v>
      </c>
      <c r="C70" s="17" t="s">
        <v>4</v>
      </c>
      <c r="D70" s="18" t="s">
        <v>15</v>
      </c>
      <c r="E70" s="19" t="s">
        <v>18</v>
      </c>
      <c r="F70" s="10" t="s">
        <v>19</v>
      </c>
      <c r="G70" s="10">
        <v>293732132</v>
      </c>
      <c r="H70" s="22"/>
      <c r="I70" s="10">
        <v>15342858.6</v>
      </c>
      <c r="J70" s="22">
        <v>5.2</v>
      </c>
    </row>
    <row r="71" spans="1:10" ht="63.75" customHeight="1">
      <c r="A71" s="17" t="s">
        <v>8</v>
      </c>
      <c r="B71" s="17" t="s">
        <v>92</v>
      </c>
      <c r="C71" s="17" t="s">
        <v>4</v>
      </c>
      <c r="D71" s="18" t="s">
        <v>15</v>
      </c>
      <c r="E71" s="35" t="s">
        <v>134</v>
      </c>
      <c r="F71" s="10" t="s">
        <v>95</v>
      </c>
      <c r="G71" s="10">
        <v>64040819</v>
      </c>
      <c r="H71" s="22">
        <v>87.8</v>
      </c>
      <c r="I71" s="10">
        <v>80153.210000000006</v>
      </c>
      <c r="J71" s="22">
        <v>87.9</v>
      </c>
    </row>
    <row r="72" spans="1:10" ht="49.5" customHeight="1">
      <c r="A72" s="17" t="s">
        <v>8</v>
      </c>
      <c r="B72" s="17" t="s">
        <v>92</v>
      </c>
      <c r="C72" s="17" t="s">
        <v>4</v>
      </c>
      <c r="D72" s="18" t="s">
        <v>15</v>
      </c>
      <c r="E72" s="19" t="s">
        <v>70</v>
      </c>
      <c r="F72" s="10" t="s">
        <v>96</v>
      </c>
      <c r="G72" s="10">
        <v>1472828</v>
      </c>
      <c r="H72" s="22">
        <v>99.9</v>
      </c>
      <c r="I72" s="10">
        <v>1835</v>
      </c>
      <c r="J72" s="22">
        <v>100</v>
      </c>
    </row>
    <row r="73" spans="1:10" ht="116.25" customHeight="1">
      <c r="A73" s="17" t="s">
        <v>52</v>
      </c>
      <c r="B73" s="17" t="s">
        <v>93</v>
      </c>
      <c r="C73" s="17" t="s">
        <v>4</v>
      </c>
      <c r="D73" s="18" t="s">
        <v>53</v>
      </c>
      <c r="E73" s="19" t="s">
        <v>116</v>
      </c>
      <c r="F73" s="10" t="s">
        <v>78</v>
      </c>
      <c r="G73" s="10">
        <v>424063</v>
      </c>
      <c r="H73" s="22">
        <v>99.6</v>
      </c>
      <c r="I73" s="10">
        <v>1620</v>
      </c>
      <c r="J73" s="22">
        <v>100</v>
      </c>
    </row>
    <row r="74" spans="1:10" ht="38.25" customHeight="1">
      <c r="A74" s="17" t="s">
        <v>52</v>
      </c>
      <c r="B74" s="17" t="s">
        <v>93</v>
      </c>
      <c r="C74" s="17" t="s">
        <v>4</v>
      </c>
      <c r="D74" s="18" t="s">
        <v>53</v>
      </c>
      <c r="E74" s="19" t="s">
        <v>54</v>
      </c>
      <c r="F74" s="10" t="s">
        <v>19</v>
      </c>
      <c r="G74" s="10">
        <v>659278</v>
      </c>
      <c r="H74" s="22">
        <v>96</v>
      </c>
      <c r="I74" s="10">
        <v>26081</v>
      </c>
      <c r="J74" s="22">
        <v>100</v>
      </c>
    </row>
    <row r="75" spans="1:10" ht="161.25" customHeight="1">
      <c r="A75" s="17" t="s">
        <v>52</v>
      </c>
      <c r="B75" s="17" t="s">
        <v>93</v>
      </c>
      <c r="C75" s="17" t="s">
        <v>4</v>
      </c>
      <c r="D75" s="18" t="s">
        <v>53</v>
      </c>
      <c r="E75" s="35" t="s">
        <v>118</v>
      </c>
      <c r="F75" s="10" t="s">
        <v>19</v>
      </c>
      <c r="G75" s="10">
        <v>400538</v>
      </c>
      <c r="H75" s="22">
        <v>87</v>
      </c>
      <c r="I75" s="10">
        <v>52080.639999999999</v>
      </c>
      <c r="J75" s="22">
        <v>100</v>
      </c>
    </row>
    <row r="76" spans="1:10" ht="84" customHeight="1">
      <c r="A76" s="17" t="s">
        <v>120</v>
      </c>
      <c r="B76" s="17" t="s">
        <v>121</v>
      </c>
      <c r="C76" s="17" t="s">
        <v>99</v>
      </c>
      <c r="D76" s="18" t="s">
        <v>124</v>
      </c>
      <c r="E76" s="35" t="s">
        <v>132</v>
      </c>
      <c r="F76" s="10" t="s">
        <v>94</v>
      </c>
      <c r="G76" s="10">
        <v>41405438</v>
      </c>
      <c r="H76" s="22">
        <v>72</v>
      </c>
      <c r="I76" s="10">
        <v>6026284.2800000003</v>
      </c>
      <c r="J76" s="22">
        <v>86.6</v>
      </c>
    </row>
    <row r="77" spans="1:10" ht="81.75" customHeight="1">
      <c r="A77" s="17" t="s">
        <v>120</v>
      </c>
      <c r="B77" s="17" t="s">
        <v>121</v>
      </c>
      <c r="C77" s="17" t="s">
        <v>99</v>
      </c>
      <c r="D77" s="18" t="s">
        <v>124</v>
      </c>
      <c r="E77" s="35" t="s">
        <v>133</v>
      </c>
      <c r="F77" s="10" t="s">
        <v>78</v>
      </c>
      <c r="G77" s="10">
        <v>35441736</v>
      </c>
      <c r="H77" s="22">
        <v>60.9</v>
      </c>
      <c r="I77" s="10">
        <v>1386890</v>
      </c>
      <c r="J77" s="22">
        <v>64.8</v>
      </c>
    </row>
    <row r="78" spans="1:10" ht="104.25" customHeight="1">
      <c r="A78" s="17" t="s">
        <v>122</v>
      </c>
      <c r="B78" s="17" t="s">
        <v>123</v>
      </c>
      <c r="C78" s="17" t="s">
        <v>99</v>
      </c>
      <c r="D78" s="18" t="s">
        <v>125</v>
      </c>
      <c r="E78" s="35" t="s">
        <v>126</v>
      </c>
      <c r="F78" s="10"/>
      <c r="G78" s="10"/>
      <c r="H78" s="22"/>
      <c r="I78" s="10">
        <v>6942.05</v>
      </c>
      <c r="J78" s="22"/>
    </row>
    <row r="79" spans="1:10" ht="101.25" customHeight="1">
      <c r="A79" s="17" t="s">
        <v>122</v>
      </c>
      <c r="B79" s="17" t="s">
        <v>123</v>
      </c>
      <c r="C79" s="17" t="s">
        <v>99</v>
      </c>
      <c r="D79" s="18" t="s">
        <v>125</v>
      </c>
      <c r="E79" s="35" t="s">
        <v>127</v>
      </c>
      <c r="F79" s="10"/>
      <c r="G79" s="10"/>
      <c r="H79" s="22"/>
      <c r="I79" s="10">
        <v>852693</v>
      </c>
      <c r="J79" s="22"/>
    </row>
    <row r="80" spans="1:10" ht="90.75" customHeight="1">
      <c r="A80" s="17" t="s">
        <v>122</v>
      </c>
      <c r="B80" s="17" t="s">
        <v>123</v>
      </c>
      <c r="C80" s="17" t="s">
        <v>99</v>
      </c>
      <c r="D80" s="18" t="s">
        <v>125</v>
      </c>
      <c r="E80" s="37" t="s">
        <v>129</v>
      </c>
      <c r="F80" s="10"/>
      <c r="G80" s="10"/>
      <c r="H80" s="22"/>
      <c r="I80" s="10">
        <v>716142.48</v>
      </c>
      <c r="J80" s="22"/>
    </row>
    <row r="81" spans="1:11" ht="97.5" customHeight="1">
      <c r="A81" s="17" t="s">
        <v>122</v>
      </c>
      <c r="B81" s="17" t="s">
        <v>123</v>
      </c>
      <c r="C81" s="17" t="s">
        <v>99</v>
      </c>
      <c r="D81" s="18" t="s">
        <v>125</v>
      </c>
      <c r="E81" s="37" t="s">
        <v>128</v>
      </c>
      <c r="F81" s="10"/>
      <c r="G81" s="10"/>
      <c r="H81" s="22"/>
      <c r="I81" s="10">
        <v>438113.55</v>
      </c>
      <c r="J81" s="22"/>
    </row>
    <row r="82" spans="1:11" ht="206.25" customHeight="1">
      <c r="A82" s="17" t="s">
        <v>122</v>
      </c>
      <c r="B82" s="17" t="s">
        <v>123</v>
      </c>
      <c r="C82" s="17" t="s">
        <v>99</v>
      </c>
      <c r="D82" s="18" t="s">
        <v>125</v>
      </c>
      <c r="E82" s="35" t="s">
        <v>117</v>
      </c>
      <c r="F82" s="10" t="s">
        <v>78</v>
      </c>
      <c r="G82" s="10">
        <v>79379657</v>
      </c>
      <c r="H82" s="22">
        <v>76.7</v>
      </c>
      <c r="I82" s="10">
        <v>29066560.210000001</v>
      </c>
      <c r="J82" s="22">
        <v>100</v>
      </c>
    </row>
    <row r="83" spans="1:11" ht="120" customHeight="1">
      <c r="A83" s="17" t="s">
        <v>138</v>
      </c>
      <c r="B83" s="17" t="s">
        <v>139</v>
      </c>
      <c r="C83" s="17" t="s">
        <v>140</v>
      </c>
      <c r="D83" s="18" t="s">
        <v>141</v>
      </c>
      <c r="E83" s="19" t="s">
        <v>145</v>
      </c>
      <c r="F83" s="10" t="s">
        <v>19</v>
      </c>
      <c r="G83" s="10">
        <v>14458027</v>
      </c>
      <c r="H83" s="22">
        <v>40.700000000000003</v>
      </c>
      <c r="I83" s="10">
        <v>8058220.21</v>
      </c>
      <c r="J83" s="22">
        <v>100</v>
      </c>
    </row>
    <row r="84" spans="1:11" ht="109.5" customHeight="1">
      <c r="A84" s="17" t="s">
        <v>138</v>
      </c>
      <c r="B84" s="17" t="s">
        <v>139</v>
      </c>
      <c r="C84" s="17" t="s">
        <v>140</v>
      </c>
      <c r="D84" s="18" t="s">
        <v>141</v>
      </c>
      <c r="E84" s="19" t="s">
        <v>146</v>
      </c>
      <c r="F84" s="10" t="s">
        <v>19</v>
      </c>
      <c r="G84" s="10">
        <v>9941501</v>
      </c>
      <c r="H84" s="22">
        <v>2.8</v>
      </c>
      <c r="I84" s="10">
        <v>9659935.2799999993</v>
      </c>
      <c r="J84" s="22">
        <v>100</v>
      </c>
    </row>
    <row r="85" spans="1:11" ht="102" customHeight="1">
      <c r="A85" s="17" t="s">
        <v>138</v>
      </c>
      <c r="B85" s="17" t="s">
        <v>139</v>
      </c>
      <c r="C85" s="17" t="s">
        <v>140</v>
      </c>
      <c r="D85" s="18" t="s">
        <v>141</v>
      </c>
      <c r="E85" s="19" t="s">
        <v>142</v>
      </c>
      <c r="F85" s="10" t="s">
        <v>19</v>
      </c>
      <c r="G85" s="10">
        <v>3058015</v>
      </c>
      <c r="H85" s="22">
        <v>96.4</v>
      </c>
      <c r="I85" s="10">
        <v>111093.18</v>
      </c>
      <c r="J85" s="22">
        <v>100</v>
      </c>
    </row>
    <row r="86" spans="1:11" ht="113.25" customHeight="1">
      <c r="A86" s="17" t="s">
        <v>138</v>
      </c>
      <c r="B86" s="17" t="s">
        <v>139</v>
      </c>
      <c r="C86" s="17" t="s">
        <v>140</v>
      </c>
      <c r="D86" s="18" t="s">
        <v>141</v>
      </c>
      <c r="E86" s="19" t="s">
        <v>143</v>
      </c>
      <c r="F86" s="10"/>
      <c r="G86" s="10"/>
      <c r="H86" s="22"/>
      <c r="I86" s="10">
        <v>20000</v>
      </c>
      <c r="J86" s="22"/>
    </row>
    <row r="87" spans="1:11" ht="105.75" customHeight="1">
      <c r="A87" s="17" t="s">
        <v>138</v>
      </c>
      <c r="B87" s="17" t="s">
        <v>139</v>
      </c>
      <c r="C87" s="17" t="s">
        <v>140</v>
      </c>
      <c r="D87" s="18" t="s">
        <v>141</v>
      </c>
      <c r="E87" s="19" t="s">
        <v>144</v>
      </c>
      <c r="F87" s="10"/>
      <c r="G87" s="10"/>
      <c r="H87" s="22"/>
      <c r="I87" s="10">
        <v>323678</v>
      </c>
      <c r="J87" s="22"/>
    </row>
    <row r="88" spans="1:11" ht="137.25" customHeight="1">
      <c r="A88" s="17" t="s">
        <v>152</v>
      </c>
      <c r="B88" s="17" t="s">
        <v>153</v>
      </c>
      <c r="C88" s="59" t="s">
        <v>154</v>
      </c>
      <c r="D88" s="38" t="s">
        <v>155</v>
      </c>
      <c r="E88" s="19" t="s">
        <v>156</v>
      </c>
      <c r="F88" s="10"/>
      <c r="G88" s="10"/>
      <c r="H88" s="22"/>
      <c r="I88" s="10">
        <v>57250</v>
      </c>
      <c r="J88" s="22"/>
    </row>
    <row r="89" spans="1:11" ht="126" customHeight="1">
      <c r="A89" s="17" t="s">
        <v>152</v>
      </c>
      <c r="B89" s="17" t="s">
        <v>153</v>
      </c>
      <c r="C89" s="59" t="s">
        <v>154</v>
      </c>
      <c r="D89" s="38" t="s">
        <v>155</v>
      </c>
      <c r="E89" s="19" t="s">
        <v>157</v>
      </c>
      <c r="F89" s="10"/>
      <c r="G89" s="10"/>
      <c r="H89" s="22"/>
      <c r="I89" s="10">
        <v>32815</v>
      </c>
      <c r="J89" s="22"/>
    </row>
    <row r="90" spans="1:11" ht="100.5" customHeight="1">
      <c r="A90" s="17" t="s">
        <v>152</v>
      </c>
      <c r="B90" s="17" t="s">
        <v>153</v>
      </c>
      <c r="C90" s="59" t="s">
        <v>154</v>
      </c>
      <c r="D90" s="38" t="s">
        <v>155</v>
      </c>
      <c r="E90" s="35" t="s">
        <v>158</v>
      </c>
      <c r="F90" s="10" t="s">
        <v>96</v>
      </c>
      <c r="G90" s="10">
        <v>11902420</v>
      </c>
      <c r="H90" s="22">
        <v>96.3</v>
      </c>
      <c r="I90" s="10">
        <v>436477.2</v>
      </c>
      <c r="J90" s="22">
        <v>100</v>
      </c>
    </row>
    <row r="91" spans="1:11" ht="115.5" customHeight="1">
      <c r="A91" s="17" t="s">
        <v>152</v>
      </c>
      <c r="B91" s="17" t="s">
        <v>153</v>
      </c>
      <c r="C91" s="59" t="s">
        <v>154</v>
      </c>
      <c r="D91" s="38" t="s">
        <v>155</v>
      </c>
      <c r="E91" s="35" t="s">
        <v>159</v>
      </c>
      <c r="F91" s="10"/>
      <c r="G91" s="10"/>
      <c r="H91" s="22"/>
      <c r="I91" s="10">
        <v>201314.87</v>
      </c>
      <c r="J91" s="22"/>
    </row>
    <row r="92" spans="1:11" ht="95.25" customHeight="1">
      <c r="A92" s="17" t="s">
        <v>147</v>
      </c>
      <c r="B92" s="17" t="s">
        <v>148</v>
      </c>
      <c r="C92" s="56" t="s">
        <v>149</v>
      </c>
      <c r="D92" s="57" t="s">
        <v>150</v>
      </c>
      <c r="E92" s="58" t="s">
        <v>151</v>
      </c>
      <c r="F92" s="10"/>
      <c r="G92" s="10"/>
      <c r="H92" s="22"/>
      <c r="I92" s="10">
        <v>50069797</v>
      </c>
      <c r="J92" s="22"/>
    </row>
    <row r="93" spans="1:11" ht="56.25" customHeight="1">
      <c r="A93" s="11" t="s">
        <v>36</v>
      </c>
      <c r="B93" s="17"/>
      <c r="C93" s="17"/>
      <c r="D93" s="36" t="s">
        <v>37</v>
      </c>
      <c r="E93" s="38"/>
      <c r="F93" s="19"/>
      <c r="G93" s="10"/>
      <c r="H93" s="10"/>
      <c r="I93" s="12">
        <f>+I94</f>
        <v>798400</v>
      </c>
      <c r="J93" s="10"/>
      <c r="K93" s="30"/>
    </row>
    <row r="94" spans="1:11" ht="74.25" customHeight="1">
      <c r="A94" s="13" t="s">
        <v>38</v>
      </c>
      <c r="B94" s="17"/>
      <c r="C94" s="17"/>
      <c r="D94" s="14" t="s">
        <v>37</v>
      </c>
      <c r="E94" s="38"/>
      <c r="F94" s="19"/>
      <c r="G94" s="10"/>
      <c r="H94" s="10"/>
      <c r="I94" s="15">
        <f>+I95+I96</f>
        <v>798400</v>
      </c>
      <c r="J94" s="10"/>
      <c r="K94" s="30"/>
    </row>
    <row r="95" spans="1:11" ht="132" customHeight="1">
      <c r="A95" s="17" t="s">
        <v>97</v>
      </c>
      <c r="B95" s="17" t="s">
        <v>98</v>
      </c>
      <c r="C95" s="17" t="s">
        <v>99</v>
      </c>
      <c r="D95" s="18" t="s">
        <v>87</v>
      </c>
      <c r="E95" s="35" t="s">
        <v>100</v>
      </c>
      <c r="F95" s="19"/>
      <c r="G95" s="10"/>
      <c r="H95" s="10"/>
      <c r="I95" s="22">
        <v>750000</v>
      </c>
      <c r="J95" s="10"/>
      <c r="K95" s="30"/>
    </row>
    <row r="96" spans="1:11" ht="122.25" customHeight="1">
      <c r="A96" s="17" t="s">
        <v>160</v>
      </c>
      <c r="B96" s="17" t="s">
        <v>161</v>
      </c>
      <c r="C96" s="17" t="s">
        <v>140</v>
      </c>
      <c r="D96" s="38" t="s">
        <v>162</v>
      </c>
      <c r="E96" s="18" t="s">
        <v>163</v>
      </c>
      <c r="F96" s="19"/>
      <c r="G96" s="10"/>
      <c r="H96" s="10"/>
      <c r="I96" s="22">
        <v>48400</v>
      </c>
      <c r="J96" s="10"/>
      <c r="K96" s="30"/>
    </row>
    <row r="97" spans="1:10" ht="33.75" customHeight="1">
      <c r="A97" s="23" t="s">
        <v>16</v>
      </c>
      <c r="B97" s="23" t="s">
        <v>16</v>
      </c>
      <c r="C97" s="23" t="s">
        <v>16</v>
      </c>
      <c r="D97" s="24" t="s">
        <v>17</v>
      </c>
      <c r="E97" s="25"/>
      <c r="F97" s="25"/>
      <c r="G97" s="12"/>
      <c r="H97" s="12"/>
      <c r="I97" s="12">
        <f>+I10+I13+I16+I26+I36+I93</f>
        <v>151517069.46000001</v>
      </c>
      <c r="J97" s="12"/>
    </row>
    <row r="98" spans="1:10" ht="17.25" customHeight="1">
      <c r="A98" s="4"/>
      <c r="B98" s="4"/>
      <c r="C98" s="4"/>
      <c r="D98" s="4"/>
      <c r="E98" s="4"/>
      <c r="F98" s="26"/>
      <c r="G98" s="26"/>
      <c r="H98" s="26"/>
      <c r="I98" s="26"/>
      <c r="J98" s="26"/>
    </row>
    <row r="99" spans="1:10" ht="28.5" customHeight="1">
      <c r="A99" s="61"/>
      <c r="B99" s="61"/>
      <c r="C99" s="61"/>
      <c r="D99" s="61"/>
      <c r="E99" s="61"/>
      <c r="F99" s="61"/>
      <c r="G99" s="61"/>
      <c r="H99" s="61"/>
      <c r="I99" s="61"/>
      <c r="J99" s="61"/>
    </row>
    <row r="100" spans="1:10" s="6" customFormat="1" ht="10.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6" customFormat="1" ht="56.25" customHeight="1">
      <c r="A101" s="5" t="s">
        <v>9</v>
      </c>
      <c r="B101" s="5"/>
      <c r="C101" s="5"/>
      <c r="D101" s="5"/>
      <c r="E101" s="5"/>
      <c r="F101" s="5"/>
      <c r="G101" s="5"/>
      <c r="H101" s="5"/>
      <c r="I101" s="5" t="s">
        <v>10</v>
      </c>
      <c r="J101" s="5"/>
    </row>
    <row r="102" spans="1:10" ht="68.25" customHeight="1">
      <c r="A102" s="60" t="s">
        <v>164</v>
      </c>
      <c r="B102" s="60"/>
      <c r="C102" s="60"/>
      <c r="D102" s="60"/>
      <c r="E102" s="9"/>
      <c r="F102" s="4"/>
      <c r="G102" s="4"/>
      <c r="H102" s="4"/>
      <c r="I102" s="7" t="s">
        <v>11</v>
      </c>
      <c r="J102" s="4"/>
    </row>
    <row r="103" spans="1:10" ht="18.75">
      <c r="A103" s="4"/>
      <c r="B103" s="4"/>
      <c r="C103" s="4"/>
      <c r="D103" s="4"/>
      <c r="E103" s="4"/>
      <c r="F103" s="4"/>
      <c r="G103" s="4"/>
      <c r="H103" s="4"/>
      <c r="I103" s="4"/>
      <c r="J103" s="4"/>
    </row>
    <row r="104" spans="1:10" ht="18.75">
      <c r="A104" s="4"/>
      <c r="B104" s="4"/>
      <c r="C104" s="4"/>
      <c r="D104" s="4"/>
      <c r="E104" s="4"/>
      <c r="F104" s="4"/>
      <c r="G104" s="4"/>
      <c r="H104" s="4"/>
      <c r="I104" s="4"/>
      <c r="J104" s="4"/>
    </row>
    <row r="105" spans="1:10" ht="18.75">
      <c r="A105" s="4"/>
      <c r="B105" s="4"/>
      <c r="C105" s="4"/>
      <c r="D105" s="4"/>
      <c r="E105" s="4"/>
      <c r="F105" s="4"/>
      <c r="G105" s="4"/>
      <c r="H105" s="4"/>
      <c r="I105" s="4"/>
      <c r="J105" s="4"/>
    </row>
  </sheetData>
  <customSheetViews>
    <customSheetView guid="{E4AFF5C9-3DFC-4607-9EDE-F8BFA129163D}" scale="50" showPageBreaks="1" printArea="1" hiddenRows="1" view="pageBreakPreview" topLeftCell="A29">
      <selection activeCell="K34" sqref="K34"/>
      <rowBreaks count="12" manualBreakCount="12">
        <brk id="19" max="14" man="1"/>
        <brk id="45" max="16383" man="1"/>
        <brk id="57" max="14" man="1"/>
        <brk id="69" max="16383" man="1"/>
        <brk id="76" max="14" man="1"/>
        <brk id="83" max="14" man="1"/>
        <brk id="89" max="14" man="1"/>
        <brk id="95" max="14" man="1"/>
        <brk id="102" max="14" man="1"/>
        <brk id="107" max="14" man="1"/>
        <brk id="113" max="14" man="1"/>
        <brk id="122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"/>
      <headerFooter differentFirst="1" alignWithMargins="0">
        <oddHeader>&amp;R&amp;14
Продовження додатка 6</oddHeader>
      </headerFooter>
    </customSheetView>
    <customSheetView guid="{6191942C-4D3B-47B9-986D-EB2524784E3A}" scale="75" showPageBreaks="1" hiddenRows="1" view="pageBreakPreview" topLeftCell="A7">
      <pane ySplit="2" topLeftCell="A114" activePane="bottomLeft" state="frozen"/>
      <selection pane="bottomLeft" activeCell="K117" sqref="K117"/>
      <rowBreaks count="2" manualBreakCount="2">
        <brk id="88" max="9" man="1"/>
        <brk id="97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2"/>
      <headerFooter differentFirst="1" alignWithMargins="0">
        <oddHeader>&amp;R&amp;14
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3"/>
      <headerFooter differentFirst="1" alignWithMargins="0">
        <oddHeader>&amp;R&amp;14
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4"/>
      <headerFooter differentFirst="1" alignWithMargins="0">
        <oddHeader>&amp;R&amp;14
Продовження додатка 6</oddHeader>
      </headerFooter>
    </customSheetView>
    <customSheetView guid="{CD175147-1AE1-4489-835A-3B5FE744F708}" scale="75" showPageBreaks="1" hiddenRows="1" view="pageBreakPreview" topLeftCell="A7">
      <pane ySplit="2" topLeftCell="A119" activePane="bottomLeft" state="frozen"/>
      <selection pane="bottomLeft" activeCell="A121" sqref="A121"/>
      <rowBreaks count="2" manualBreakCount="2">
        <brk id="82" max="9" man="1"/>
        <brk id="9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5"/>
      <headerFooter differentFirst="1" alignWithMargins="0">
        <oddHeader>&amp;R&amp;14
Продовження додатка 6</oddHeader>
      </headerFooter>
    </customSheetView>
    <customSheetView guid="{1F1F56A9-BA00-4973-95ED-0E6424B560A4}" scale="50" showPageBreaks="1" printArea="1" hiddenRows="1" view="pageBreakPreview" topLeftCell="A120">
      <selection activeCell="L125" sqref="L125"/>
      <rowBreaks count="10" manualBreakCount="10">
        <brk id="19" max="12" man="1"/>
        <brk id="29" max="12" man="1"/>
        <brk id="41" max="12" man="1"/>
        <brk id="52" max="12" man="1"/>
        <brk id="63" max="12" man="1"/>
        <brk id="72" max="12" man="1"/>
        <brk id="80" max="12" man="1"/>
        <brk id="88" max="12" man="1"/>
        <brk id="97" max="12" man="1"/>
        <brk id="121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6"/>
      <headerFooter differentFirst="1" alignWithMargins="0">
        <oddHeader>&amp;R&amp;14
Продовження додатка 6</oddHeader>
      </headerFooter>
    </customSheetView>
    <customSheetView guid="{F1F54A05-5B5E-4C6E-AAE8-48311ED03AC9}" scale="65" showPageBreaks="1" topLeftCell="A7">
      <pane xSplit="4" ySplit="4" topLeftCell="F11" activePane="bottomRight" state="frozen"/>
      <selection pane="bottomRight" activeCell="I9" sqref="I9:I10"/>
      <rowBreaks count="2" manualBreakCount="2">
        <brk id="75" max="9" man="1"/>
        <brk id="84" max="16383" man="1"/>
      </rowBreaks>
      <pageMargins left="0.59055118110236227" right="0.39370078740157483" top="0.86614173228346458" bottom="0.19685039370078741" header="0" footer="0"/>
      <printOptions horizontalCentered="1"/>
      <pageSetup paperSize="9" scale="39" orientation="landscape" r:id="rId7"/>
      <headerFooter differentFirst="1" alignWithMargins="0">
        <oddHeader>&amp;R&amp;14
Продовження додатка 6</oddHeader>
      </headerFooter>
    </customSheetView>
  </customSheetViews>
  <mergeCells count="8">
    <mergeCell ref="A102:D102"/>
    <mergeCell ref="A99:J99"/>
    <mergeCell ref="A5:J5"/>
    <mergeCell ref="I2:J2"/>
    <mergeCell ref="I3:J3"/>
    <mergeCell ref="I4:J4"/>
    <mergeCell ref="A6:B6"/>
    <mergeCell ref="A7:B7"/>
  </mergeCells>
  <phoneticPr fontId="0" type="noConversion"/>
  <printOptions horizontalCentered="1"/>
  <pageMargins left="0.59055118110236227" right="0.39370078740157483" top="0.86614173228346458" bottom="0.19685039370078741" header="0" footer="0"/>
  <pageSetup paperSize="9" scale="48" orientation="landscape" r:id="rId8"/>
  <headerFooter differentFirst="1" alignWithMargins="0">
    <oddHeader>&amp;R&amp;14
Продовження додатка 6</oddHeader>
  </headerFooter>
  <rowBreaks count="7" manualBreakCount="7">
    <brk id="15" max="16383" man="1"/>
    <brk id="25" max="16383" man="1"/>
    <brk id="32" max="16383" man="1"/>
    <brk id="47" max="16383" man="1"/>
    <brk id="60" max="16383" man="1"/>
    <brk id="67" max="9" man="1"/>
    <brk id="7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2020-02-12T16:13:00Z</cp:lastPrinted>
  <dcterms:created xsi:type="dcterms:W3CDTF">1996-10-08T23:32:33Z</dcterms:created>
  <dcterms:modified xsi:type="dcterms:W3CDTF">2020-02-19T15:12:08Z</dcterms:modified>
</cp:coreProperties>
</file>