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1970" windowHeight="9075"/>
  </bookViews>
  <sheets>
    <sheet name="1210160-20" sheetId="6" r:id="rId1"/>
  </sheets>
  <definedNames>
    <definedName name="_xlnm.Print_Area" localSheetId="0">'1210160-20'!$A$1:$M$90</definedName>
  </definedNames>
  <calcPr calcId="124519"/>
</workbook>
</file>

<file path=xl/calcChain.xml><?xml version="1.0" encoding="utf-8"?>
<calcChain xmlns="http://schemas.openxmlformats.org/spreadsheetml/2006/main">
  <c r="M77" i="6"/>
  <c r="M76"/>
  <c r="K76"/>
  <c r="K77"/>
  <c r="J77"/>
  <c r="I69"/>
  <c r="J69"/>
  <c r="H69"/>
  <c r="L67"/>
  <c r="M67" s="1"/>
  <c r="M58"/>
  <c r="M59"/>
  <c r="J57"/>
  <c r="J58"/>
  <c r="J59"/>
  <c r="J56"/>
  <c r="G57"/>
  <c r="G58"/>
  <c r="L58" s="1"/>
  <c r="G59"/>
  <c r="G56"/>
  <c r="M78"/>
  <c r="L78"/>
  <c r="I68"/>
  <c r="K57"/>
  <c r="M57" s="1"/>
  <c r="K56"/>
  <c r="M56" s="1"/>
  <c r="I66"/>
  <c r="J68" l="1"/>
  <c r="F69"/>
  <c r="E69"/>
  <c r="K69" s="1"/>
  <c r="F68"/>
  <c r="L68" s="1"/>
  <c r="M68" s="1"/>
  <c r="F65"/>
  <c r="K65"/>
  <c r="M65" s="1"/>
  <c r="F66"/>
  <c r="K66"/>
  <c r="M66" s="1"/>
  <c r="J51"/>
  <c r="L51"/>
  <c r="K51"/>
  <c r="L50"/>
  <c r="K50"/>
  <c r="J50"/>
  <c r="G50"/>
  <c r="L43"/>
  <c r="K43"/>
  <c r="J43"/>
  <c r="G43"/>
  <c r="L33"/>
  <c r="K33"/>
  <c r="J33"/>
  <c r="G33"/>
  <c r="G51"/>
  <c r="M51" l="1"/>
  <c r="M43"/>
  <c r="M33"/>
  <c r="G69"/>
  <c r="M50"/>
  <c r="L69" l="1"/>
  <c r="M69"/>
</calcChain>
</file>

<file path=xl/sharedStrings.xml><?xml version="1.0" encoding="utf-8"?>
<sst xmlns="http://schemas.openxmlformats.org/spreadsheetml/2006/main" count="167" uniqueCount="99">
  <si>
    <t>Відхилення</t>
  </si>
  <si>
    <t>загальний фонд</t>
  </si>
  <si>
    <t>спеціальний фонд</t>
  </si>
  <si>
    <t>Усього</t>
  </si>
  <si>
    <t>Показники</t>
  </si>
  <si>
    <t>Одиниця виміру</t>
  </si>
  <si>
    <t>Джерело інформації</t>
  </si>
  <si>
    <t>грн.</t>
  </si>
  <si>
    <t>розрахунок</t>
  </si>
  <si>
    <t>%</t>
  </si>
  <si>
    <t>0111</t>
  </si>
  <si>
    <t>Загальний  обсяг  видатків  на  утримання</t>
  </si>
  <si>
    <t>Кількість  штатних  працівників</t>
  </si>
  <si>
    <t>Кількість  підготовлених  проектів  та  прийнятих   рішень виконкому, рішень  сесії міської  ради та  розпоряджень</t>
  </si>
  <si>
    <t>Кількість  отриманих   листів,  звернень,  заяв</t>
  </si>
  <si>
    <t>Кількість  придбання  обладнання  та  предметів  довгострокового  користування</t>
  </si>
  <si>
    <t>Кількість виконаних  листів, звернень, заяв,  скарг  на  одного  працівника</t>
  </si>
  <si>
    <t xml:space="preserve">Кількість  підготовлених  рішень, розпоряджень на  одного  працівника </t>
  </si>
  <si>
    <t>Вартість за  одиницю обладнання</t>
  </si>
  <si>
    <t>Витрати  на  утримання   одного  працівника</t>
  </si>
  <si>
    <t>Відсоток  прийняття рішень  виконкому,  сесії в  загальній  кількості  підготовлених</t>
  </si>
  <si>
    <t>Відсоток  вчасно  виконаних листів, звернень, скарг до  їх  загальної  кількості.</t>
  </si>
  <si>
    <t>Відсоток    виконаних   технаглядів  на об’єктах реконструкції  та  капітального ремонту</t>
  </si>
  <si>
    <t>тис.грн.</t>
  </si>
  <si>
    <t>Кошторис</t>
  </si>
  <si>
    <t>Од.</t>
  </si>
  <si>
    <t>Штатний  розпис</t>
  </si>
  <si>
    <t>Книга реєстрації  рішень</t>
  </si>
  <si>
    <t>Книга  реєстрації</t>
  </si>
  <si>
    <t>Розрахунок</t>
  </si>
  <si>
    <t>ЗАТВЕРДЖЕНО
Наказ Міністерства фінансів України 26 серпня 2014 року № 836
(у редакції наказу Міністерства фінансів Українивід 29 грудня 2018 року № 1209)</t>
  </si>
  <si>
    <t>Звіт</t>
  </si>
  <si>
    <t>1.</t>
  </si>
  <si>
    <t>2.</t>
  </si>
  <si>
    <t>3.</t>
  </si>
  <si>
    <t>4. Цілі державної політики, на досягнення яких спрямовано реалізацію бюджетної програми</t>
  </si>
  <si>
    <t>Ціль державної політики</t>
  </si>
  <si>
    <t>6. Завдання бюджетної програми</t>
  </si>
  <si>
    <t>Завдання</t>
  </si>
  <si>
    <t>7. Видатки (надані кредити з бюджету) та напрями використання бюджетних коштів за бюджетною програмою</t>
  </si>
  <si>
    <t>гривень</t>
  </si>
  <si>
    <t>Напрями використання бюджетних коштів*</t>
  </si>
  <si>
    <t>Затверджено у паспорті бюджетної програми</t>
  </si>
  <si>
    <t>Касові видатки (надані кредити з бюджету)</t>
  </si>
  <si>
    <t>усього</t>
  </si>
  <si>
    <t>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</si>
  <si>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</si>
  <si>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N з/п</t>
  </si>
  <si>
    <t>Найменування місцевої/ регіональної програми</t>
  </si>
  <si>
    <t>9. Результативні показники бюджетної програми та аналіз їх виконання</t>
  </si>
  <si>
    <t>Фактичні результативні показники, досягнуті за рахунок касових видатків (наданих кредитів з бюджету)</t>
  </si>
  <si>
    <t>Пояснення щодо причин розбіжностей між фактичними та затвердженими результативними показниками</t>
  </si>
  <si>
    <t>Аналіз стану виконання результативних показників</t>
  </si>
  <si>
    <t>10. Узагальнений висновок про виконання бюджетної програми.</t>
  </si>
  <si>
    <t>* Зазначаються всі напрями використання бюджетних коштів, затверджені у паспорті бюджетної програми.</t>
  </si>
  <si>
    <t>(підпис)</t>
  </si>
  <si>
    <t>(ініціали/ініціал, прізвище)</t>
  </si>
  <si>
    <t>Департамент міського господарства Ужгородської міської ради</t>
  </si>
  <si>
    <t>Керівництво  і  управління  у  відповідній   сфері   у   містах  ( місті Києві),селищах, селах, об’єднаних  територіальних громадах</t>
  </si>
  <si>
    <t xml:space="preserve"> Керівництво  і  управління  у  сфері  міського  господарства з  метою  забезпечення  виконання  наданих  законодавством  повноважень</t>
  </si>
  <si>
    <t xml:space="preserve">  Забезпечення виконання  наданих законодавством  повноважень  у сфері  міського  господарства </t>
  </si>
  <si>
    <t xml:space="preserve">Забезпечення виконання  наданих законодавством  повноважень  у сфері  міського  господарства </t>
  </si>
  <si>
    <t>Показники затрат</t>
  </si>
  <si>
    <t>Показник продукту</t>
  </si>
  <si>
    <t>Кількість  об’єктів  реконструкції  та  капітального ремонту на  яких  планується  здійснити технагляд.</t>
  </si>
  <si>
    <t>План</t>
  </si>
  <si>
    <t>_</t>
  </si>
  <si>
    <t>Кількість виконаних технаглядів  на об’єктах реконструкції  та  капітального ремонту на  одного  працівника</t>
  </si>
  <si>
    <r>
      <rPr>
        <b/>
        <sz val="12"/>
        <color indexed="12"/>
        <rFont val="Times New Roman"/>
        <family val="1"/>
        <charset val="204"/>
      </rPr>
      <t>Показники ефективності</t>
    </r>
    <r>
      <rPr>
        <sz val="12"/>
        <color indexed="12"/>
        <rFont val="Times New Roman"/>
        <family val="1"/>
        <charset val="204"/>
      </rPr>
      <t> </t>
    </r>
  </si>
  <si>
    <t>Показники якості</t>
  </si>
  <si>
    <t>5. Мета бюджетної програми : Керівництво  і  управління  у  сфері  міського  господарства з  метою  забезпечення  виконання  наданих  законодавством  повноважень</t>
  </si>
  <si>
    <t xml:space="preserve"> Обсяг видатків зріс  за  рахунок внесення  змін  в кошторисні призначення  по спеціальному фонду </t>
  </si>
  <si>
    <t xml:space="preserve">В  зв'язку  з  потребою  збільшено  підготовлених рішень виконкому  та  рішень  сесії </t>
  </si>
  <si>
    <t>1.Згідно  з  розрахунком збільшено  підготовлених рішень виконкому  та  рішень  сесії  на  1  працівника</t>
  </si>
  <si>
    <t xml:space="preserve">Головний  бухгалтер  </t>
  </si>
  <si>
    <t>Виконання  фактичних результативних показників проведеними  видатками  по  забезпеченню виконання  наданих законодавством  повноважень  у сфері  міського  господарства,  спрямовано  на досягнення цих показників.Кошти використані за призначенням</t>
  </si>
  <si>
    <t>про виконання паспорта бюджетної програми місцевого бюджету на 2020 рік</t>
  </si>
  <si>
    <t>У  2020 році  по  загальному  фонду  зменшено  видатки  на  оплату комунальних послуг(крім комунальних) та  придбання матеріалів, обладнання та інвентаря  відносно   плану   на  суму  4713,71грн.</t>
  </si>
  <si>
    <t xml:space="preserve">Відхилення  в кількості  штатних  працівників  у  зв'язку  з  вакансіями  </t>
  </si>
  <si>
    <t>зменшено  видатки  на  оплату комунальних послуг(крім комунальних) а  також  придбання матеріалів, обладнання та інвентаря  відносно   плану   на  суму  4713,71грн.</t>
  </si>
  <si>
    <t xml:space="preserve">Збільшено  в  порівнянні  з  запланованим  у  звітному  році  придбання   одиниць   обладнання  та  предметів  довгострокового  користування  у  зв'язку з потребою та  збільшенням за  рахунок внесення  змін  в кошторисні призначення  по спеціальному фонду </t>
  </si>
  <si>
    <t xml:space="preserve">В.о.директора  департаменту  міського  господарства </t>
  </si>
  <si>
    <t>Олена  ЯЦКІВ</t>
  </si>
  <si>
    <t>Леся  БАСАРАБ</t>
  </si>
  <si>
    <t xml:space="preserve">Кошторисні  призначення  на  2020 рік  по  КФК 1210160   (Керівництво і  управління   у  відповідній  сфері  у  містах,  селищах,  селах.)   складають -14 566 500,00 грн. Отримано  коштів та  проведено  видатків  на  суму 14 561 786,29 грн. Розбіжність  між  планом  та  фактичним  використанням  коштів складає 7 413,71 грн.                                                                                                                         Кошторисні  призначення на  2020рік по  спеціальному рахунку  КФК 1210160 (Керівництво і  управління  у  відповідній сфері у містах,  селищах,селах.) складають -2 000 000,00грн. Проведено  видатків  на  суму  2 743 650,54 грн. Розбіжність  між кошторисними призначеннями  та  видатками складає  743 650,54 грн. Причиною  розбіжності  є  збільшення кошторисних призначень по спеціальному  фонду  на  проведення  оплати  за  обладнання  та  предмети  довгострокового  користування,  виплати  заробітної  плати та  нарахування на заробітну  плату </t>
  </si>
  <si>
    <t>3.Збільшено видатки  на утримання  одного  працівника  в  зв'язку із збільшенням  кошторису  по  спеціальному   фонду.</t>
  </si>
  <si>
    <t xml:space="preserve">(код Програмної
класифікації видатків
та кредитування
місцевого бюджету)
</t>
  </si>
  <si>
    <t xml:space="preserve">  (найменування головного розпорядника
коштів місцевого бюджету)
</t>
  </si>
  <si>
    <t>(код за ЄДРПОУ)</t>
  </si>
  <si>
    <t xml:space="preserve">   (найменування відповідального виконавця)  
</t>
  </si>
  <si>
    <t>07201100000</t>
  </si>
  <si>
    <t xml:space="preserve">(код Типової програмної
класифікації видатків 
та кредитування місцевого
бюджету)
</t>
  </si>
  <si>
    <t xml:space="preserve">(код Функціональної
класифікації видатків та
кредитування бюджету)
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</si>
  <si>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</si>
  <si>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</si>
  <si>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>0160</t>
  </si>
  <si>
    <t>Зменшення в  порівнянні  з  запланованим  у  звітному  році кількості  отриманих  листів, заяв, скарг обумовлено  зменшенням   звернень  громадян.</t>
  </si>
  <si>
    <t>2.Згідно  з  розрахунком   в  порівнянні  з  запланованим  у  звітному  році кількості  отриманих  листів, заяв, скарг виконано</t>
  </si>
  <si>
    <t>Згідно розрахунку відсоток  прийнятих рішень  виконкому,  сесії в  загальній  кількості  підготовлених виконаний на 112,8%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</si>
</sst>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3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rgb="FF0000FF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b/>
      <sz val="12"/>
      <color indexed="12"/>
      <name val="Times New Roman"/>
      <family val="1"/>
      <charset val="204"/>
    </font>
    <font>
      <sz val="12"/>
      <color indexed="12"/>
      <name val="Times New Roman"/>
      <family val="1"/>
      <charset val="204"/>
    </font>
    <font>
      <sz val="11"/>
      <color rgb="FF0000FF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4">
    <xf numFmtId="0" fontId="0" fillId="0" borderId="0" xfId="0"/>
    <xf numFmtId="0" fontId="3" fillId="0" borderId="0" xfId="0" applyFont="1"/>
    <xf numFmtId="0" fontId="7" fillId="0" borderId="0" xfId="0" applyFont="1" applyAlignment="1">
      <alignment horizontal="center" vertical="top" wrapText="1"/>
    </xf>
    <xf numFmtId="0" fontId="6" fillId="0" borderId="0" xfId="0" applyFont="1" applyAlignment="1">
      <alignment vertical="center" wrapText="1"/>
    </xf>
    <xf numFmtId="0" fontId="6" fillId="0" borderId="0" xfId="0" applyFont="1"/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vertical="top"/>
    </xf>
    <xf numFmtId="0" fontId="5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2" fontId="11" fillId="0" borderId="2" xfId="0" applyNumberFormat="1" applyFont="1" applyFill="1" applyBorder="1" applyAlignment="1">
      <alignment horizontal="left" vertical="top" wrapText="1"/>
    </xf>
    <xf numFmtId="3" fontId="11" fillId="0" borderId="2" xfId="0" applyNumberFormat="1" applyFont="1" applyFill="1" applyBorder="1" applyAlignment="1">
      <alignment horizontal="right" vertical="top" wrapText="1"/>
    </xf>
    <xf numFmtId="0" fontId="12" fillId="2" borderId="2" xfId="0" applyFont="1" applyFill="1" applyBorder="1" applyAlignment="1">
      <alignment horizontal="left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0" fontId="15" fillId="0" borderId="2" xfId="0" applyFont="1" applyBorder="1" applyAlignment="1">
      <alignment vertical="top" wrapText="1"/>
    </xf>
    <xf numFmtId="4" fontId="16" fillId="0" borderId="2" xfId="0" applyNumberFormat="1" applyFont="1" applyFill="1" applyBorder="1" applyAlignment="1">
      <alignment horizontal="center" vertical="center" wrapText="1"/>
    </xf>
    <xf numFmtId="4" fontId="13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8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2" fontId="20" fillId="0" borderId="2" xfId="0" applyNumberFormat="1" applyFont="1" applyFill="1" applyBorder="1" applyAlignment="1">
      <alignment horizontal="center" vertical="top" wrapText="1"/>
    </xf>
    <xf numFmtId="2" fontId="14" fillId="0" borderId="2" xfId="0" applyNumberFormat="1" applyFont="1" applyFill="1" applyBorder="1" applyAlignment="1">
      <alignment horizontal="left" vertical="top" wrapText="1"/>
    </xf>
    <xf numFmtId="0" fontId="12" fillId="2" borderId="2" xfId="0" applyFont="1" applyFill="1" applyBorder="1" applyAlignment="1">
      <alignment horizontal="center" vertical="center" wrapText="1"/>
    </xf>
    <xf numFmtId="2" fontId="14" fillId="0" borderId="2" xfId="0" applyNumberFormat="1" applyFont="1" applyFill="1" applyBorder="1" applyAlignment="1">
      <alignment horizontal="center" vertical="center" wrapText="1"/>
    </xf>
    <xf numFmtId="2" fontId="20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top"/>
    </xf>
    <xf numFmtId="0" fontId="21" fillId="0" borderId="0" xfId="0" applyFont="1" applyAlignment="1">
      <alignment horizontal="left" vertical="center" wrapText="1"/>
    </xf>
    <xf numFmtId="0" fontId="10" fillId="0" borderId="0" xfId="0" applyFont="1"/>
    <xf numFmtId="0" fontId="12" fillId="0" borderId="0" xfId="0" applyFont="1"/>
    <xf numFmtId="0" fontId="13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1" fontId="10" fillId="0" borderId="2" xfId="0" applyNumberFormat="1" applyFont="1" applyFill="1" applyBorder="1" applyAlignment="1">
      <alignment horizontal="center" vertical="center" wrapText="1"/>
    </xf>
    <xf numFmtId="2" fontId="15" fillId="0" borderId="2" xfId="0" applyNumberFormat="1" applyFont="1" applyFill="1" applyBorder="1" applyAlignment="1">
      <alignment horizontal="left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4" fillId="0" borderId="0" xfId="0" applyFont="1"/>
    <xf numFmtId="0" fontId="16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/>
    <xf numFmtId="0" fontId="26" fillId="0" borderId="0" xfId="0" applyFont="1"/>
    <xf numFmtId="0" fontId="27" fillId="0" borderId="6" xfId="0" applyFont="1" applyBorder="1" applyAlignment="1">
      <alignment horizontal="center" vertical="top" wrapText="1"/>
    </xf>
    <xf numFmtId="0" fontId="27" fillId="0" borderId="0" xfId="0" applyFont="1" applyAlignment="1">
      <alignment horizontal="center" vertical="top" wrapText="1"/>
    </xf>
    <xf numFmtId="0" fontId="28" fillId="0" borderId="0" xfId="0" applyFont="1"/>
    <xf numFmtId="0" fontId="27" fillId="0" borderId="0" xfId="0" applyFont="1" applyBorder="1" applyAlignment="1">
      <alignment vertical="top" wrapText="1"/>
    </xf>
    <xf numFmtId="0" fontId="29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vertical="top"/>
    </xf>
    <xf numFmtId="0" fontId="29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7" fillId="0" borderId="0" xfId="0" applyFont="1"/>
    <xf numFmtId="0" fontId="27" fillId="0" borderId="0" xfId="0" applyFont="1" applyAlignment="1">
      <alignment horizontal="center" vertical="top" wrapText="1"/>
    </xf>
    <xf numFmtId="0" fontId="27" fillId="0" borderId="0" xfId="0" applyFont="1" applyBorder="1" applyAlignment="1">
      <alignment horizontal="center" vertical="top" wrapText="1"/>
    </xf>
    <xf numFmtId="0" fontId="28" fillId="0" borderId="0" xfId="0" applyFont="1" applyAlignment="1">
      <alignment horizontal="center" vertical="top" wrapText="1"/>
    </xf>
    <xf numFmtId="49" fontId="2" fillId="0" borderId="1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 wrapText="1"/>
    </xf>
    <xf numFmtId="49" fontId="16" fillId="0" borderId="0" xfId="0" applyNumberFormat="1" applyFont="1" applyBorder="1" applyAlignment="1">
      <alignment horizontal="center" wrapText="1"/>
    </xf>
    <xf numFmtId="0" fontId="16" fillId="0" borderId="0" xfId="0" applyFont="1" applyAlignment="1">
      <alignment horizontal="center"/>
    </xf>
    <xf numFmtId="0" fontId="27" fillId="0" borderId="0" xfId="0" applyFont="1" applyBorder="1" applyAlignment="1">
      <alignment horizontal="center" vertical="top"/>
    </xf>
    <xf numFmtId="0" fontId="16" fillId="0" borderId="1" xfId="0" applyFont="1" applyBorder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23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top" wrapText="1"/>
    </xf>
    <xf numFmtId="0" fontId="6" fillId="0" borderId="0" xfId="0" applyFont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 wrapText="1"/>
    </xf>
    <xf numFmtId="0" fontId="22" fillId="0" borderId="6" xfId="0" applyFont="1" applyBorder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15" fillId="0" borderId="3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wrapText="1"/>
    </xf>
    <xf numFmtId="165" fontId="10" fillId="0" borderId="2" xfId="0" applyNumberFormat="1" applyFont="1" applyFill="1" applyBorder="1" applyAlignment="1">
      <alignment horizontal="center" vertical="center" wrapText="1"/>
    </xf>
    <xf numFmtId="165" fontId="6" fillId="0" borderId="2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90"/>
  <sheetViews>
    <sheetView tabSelected="1" view="pageBreakPreview" zoomScale="70" zoomScaleSheetLayoutView="70" workbookViewId="0">
      <selection activeCell="A82" sqref="A82:M82"/>
    </sheetView>
  </sheetViews>
  <sheetFormatPr defaultRowHeight="15.75"/>
  <cols>
    <col min="1" max="1" width="7" style="1" customWidth="1"/>
    <col min="2" max="2" width="32.140625" style="1" customWidth="1"/>
    <col min="3" max="3" width="10" style="27" customWidth="1"/>
    <col min="4" max="4" width="12.28515625" style="27" customWidth="1"/>
    <col min="5" max="5" width="15" style="1" customWidth="1"/>
    <col min="6" max="6" width="13.5703125" style="1" customWidth="1"/>
    <col min="7" max="7" width="14.85546875" style="1" customWidth="1"/>
    <col min="8" max="8" width="14" style="1" customWidth="1"/>
    <col min="9" max="9" width="14.7109375" style="1" customWidth="1"/>
    <col min="10" max="10" width="14.5703125" style="1" bestFit="1" customWidth="1"/>
    <col min="11" max="11" width="12.7109375" style="1" customWidth="1"/>
    <col min="12" max="12" width="13.28515625" style="1" customWidth="1"/>
    <col min="13" max="13" width="13.140625" style="1" customWidth="1"/>
    <col min="14" max="16384" width="9.140625" style="1"/>
  </cols>
  <sheetData>
    <row r="1" spans="1:13">
      <c r="A1" s="38"/>
      <c r="B1" s="38"/>
      <c r="C1" s="39"/>
      <c r="D1" s="39"/>
      <c r="E1" s="38"/>
      <c r="F1" s="38"/>
      <c r="G1" s="38"/>
      <c r="H1" s="38"/>
      <c r="I1" s="38"/>
      <c r="J1" s="76" t="s">
        <v>30</v>
      </c>
      <c r="K1" s="76"/>
      <c r="L1" s="76"/>
      <c r="M1" s="76"/>
    </row>
    <row r="2" spans="1:13">
      <c r="A2" s="38"/>
      <c r="B2" s="38"/>
      <c r="C2" s="39"/>
      <c r="D2" s="39"/>
      <c r="E2" s="38"/>
      <c r="F2" s="38"/>
      <c r="G2" s="38"/>
      <c r="H2" s="38"/>
      <c r="I2" s="38"/>
      <c r="J2" s="76"/>
      <c r="K2" s="76"/>
      <c r="L2" s="76"/>
      <c r="M2" s="76"/>
    </row>
    <row r="3" spans="1:13">
      <c r="A3" s="38"/>
      <c r="B3" s="38"/>
      <c r="C3" s="39"/>
      <c r="D3" s="39"/>
      <c r="E3" s="38"/>
      <c r="F3" s="38"/>
      <c r="G3" s="38"/>
      <c r="H3" s="38"/>
      <c r="I3" s="38"/>
      <c r="J3" s="76"/>
      <c r="K3" s="76"/>
      <c r="L3" s="76"/>
      <c r="M3" s="76"/>
    </row>
    <row r="4" spans="1:13">
      <c r="A4" s="38"/>
      <c r="B4" s="38"/>
      <c r="C4" s="39"/>
      <c r="D4" s="39"/>
      <c r="E4" s="38"/>
      <c r="F4" s="38"/>
      <c r="G4" s="38"/>
      <c r="H4" s="38"/>
      <c r="I4" s="38"/>
      <c r="J4" s="76"/>
      <c r="K4" s="76"/>
      <c r="L4" s="76"/>
      <c r="M4" s="76"/>
    </row>
    <row r="5" spans="1:13" ht="31.5" customHeight="1">
      <c r="A5" s="77" t="s">
        <v>31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</row>
    <row r="6" spans="1:13" ht="18.75">
      <c r="A6" s="77" t="s">
        <v>76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</row>
    <row r="7" spans="1:13" ht="18.75">
      <c r="A7" s="52" t="s">
        <v>32</v>
      </c>
      <c r="B7" s="53">
        <v>1200000</v>
      </c>
      <c r="C7" s="54"/>
      <c r="D7" s="55"/>
      <c r="E7" s="74" t="s">
        <v>57</v>
      </c>
      <c r="F7" s="74"/>
      <c r="G7" s="74"/>
      <c r="H7" s="74"/>
      <c r="I7" s="74"/>
      <c r="J7" s="74"/>
      <c r="K7" s="74"/>
      <c r="L7" s="72">
        <v>36541721</v>
      </c>
      <c r="M7" s="72"/>
    </row>
    <row r="8" spans="1:13" ht="60">
      <c r="A8" s="56"/>
      <c r="B8" s="57" t="s">
        <v>86</v>
      </c>
      <c r="C8" s="58"/>
      <c r="D8" s="59"/>
      <c r="E8" s="59"/>
      <c r="F8" s="73" t="s">
        <v>87</v>
      </c>
      <c r="G8" s="73"/>
      <c r="H8" s="73"/>
      <c r="I8" s="73"/>
      <c r="J8" s="73"/>
      <c r="K8" s="73"/>
      <c r="L8" s="67" t="s">
        <v>88</v>
      </c>
      <c r="M8" s="67"/>
    </row>
    <row r="9" spans="1:13" ht="15.75" customHeight="1">
      <c r="A9" s="52"/>
      <c r="B9" s="39"/>
      <c r="C9" s="39"/>
      <c r="D9" s="39"/>
      <c r="E9" s="39"/>
      <c r="F9" s="39"/>
      <c r="G9" s="39"/>
      <c r="I9" s="39"/>
      <c r="J9" s="39"/>
      <c r="K9" s="39"/>
      <c r="L9" s="39"/>
      <c r="M9" s="39"/>
    </row>
    <row r="10" spans="1:13" ht="18.75">
      <c r="A10" s="52" t="s">
        <v>33</v>
      </c>
      <c r="B10" s="53">
        <v>1210000</v>
      </c>
      <c r="C10" s="54"/>
      <c r="D10" s="55"/>
      <c r="E10" s="74" t="s">
        <v>57</v>
      </c>
      <c r="F10" s="74"/>
      <c r="G10" s="74"/>
      <c r="H10" s="74"/>
      <c r="I10" s="74"/>
      <c r="J10" s="74"/>
      <c r="K10" s="74"/>
      <c r="L10" s="72">
        <v>36541721</v>
      </c>
      <c r="M10" s="72"/>
    </row>
    <row r="11" spans="1:13" ht="15.75" customHeight="1">
      <c r="A11" s="56"/>
      <c r="B11" s="57" t="s">
        <v>86</v>
      </c>
      <c r="C11" s="58"/>
      <c r="D11" s="59"/>
      <c r="E11" s="59"/>
      <c r="F11" s="60" t="s">
        <v>89</v>
      </c>
      <c r="G11" s="60"/>
      <c r="H11" s="60"/>
      <c r="I11" s="60"/>
      <c r="J11" s="60"/>
      <c r="K11" s="60"/>
      <c r="L11" s="67" t="s">
        <v>88</v>
      </c>
      <c r="M11" s="67"/>
    </row>
    <row r="12" spans="1:13">
      <c r="A12" s="52"/>
      <c r="B12" s="61"/>
      <c r="C12" s="61"/>
      <c r="D12" s="61"/>
      <c r="E12" s="62"/>
      <c r="F12" s="39"/>
      <c r="G12" s="39"/>
      <c r="I12" s="39"/>
      <c r="J12" s="39"/>
      <c r="K12" s="39"/>
      <c r="L12" s="39"/>
      <c r="M12" s="63"/>
    </row>
    <row r="13" spans="1:13" ht="58.5" customHeight="1">
      <c r="A13" s="52" t="s">
        <v>34</v>
      </c>
      <c r="B13" s="64">
        <v>1210160</v>
      </c>
      <c r="C13" s="69" t="s">
        <v>95</v>
      </c>
      <c r="D13" s="69"/>
      <c r="E13" s="55"/>
      <c r="F13" s="69" t="s">
        <v>10</v>
      </c>
      <c r="G13" s="69"/>
      <c r="H13" s="70" t="s">
        <v>58</v>
      </c>
      <c r="I13" s="70"/>
      <c r="J13" s="70"/>
      <c r="K13" s="70"/>
      <c r="L13" s="71" t="s">
        <v>90</v>
      </c>
      <c r="M13" s="71"/>
    </row>
    <row r="14" spans="1:13" ht="60">
      <c r="A14" s="65"/>
      <c r="B14" s="57" t="s">
        <v>86</v>
      </c>
      <c r="C14" s="66" t="s">
        <v>91</v>
      </c>
      <c r="D14" s="66"/>
      <c r="E14" s="59"/>
      <c r="F14" s="67" t="s">
        <v>92</v>
      </c>
      <c r="G14" s="67"/>
      <c r="H14" s="68" t="s">
        <v>93</v>
      </c>
      <c r="I14" s="68"/>
      <c r="J14" s="68"/>
      <c r="K14" s="68"/>
      <c r="L14" s="67" t="s">
        <v>94</v>
      </c>
      <c r="M14" s="67"/>
    </row>
    <row r="15" spans="1:13">
      <c r="A15" s="51"/>
      <c r="B15" s="2"/>
      <c r="C15" s="28"/>
      <c r="D15" s="39"/>
      <c r="E15" s="81"/>
      <c r="F15" s="81"/>
      <c r="G15" s="81"/>
      <c r="H15" s="81"/>
      <c r="I15" s="81"/>
      <c r="J15" s="81"/>
      <c r="K15" s="81"/>
      <c r="L15" s="81"/>
      <c r="M15" s="81"/>
    </row>
    <row r="16" spans="1:13" ht="21.75" customHeight="1">
      <c r="A16" s="82" t="s">
        <v>35</v>
      </c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</row>
    <row r="17" spans="1:26">
      <c r="A17" s="4"/>
      <c r="B17" s="38"/>
      <c r="C17" s="39"/>
      <c r="D17" s="39"/>
      <c r="E17" s="38"/>
      <c r="F17" s="38"/>
      <c r="G17" s="38"/>
      <c r="H17" s="38"/>
      <c r="I17" s="38"/>
      <c r="J17" s="38"/>
      <c r="K17" s="38"/>
      <c r="L17" s="38"/>
      <c r="M17" s="38"/>
    </row>
    <row r="18" spans="1:26">
      <c r="A18" s="5" t="s">
        <v>47</v>
      </c>
      <c r="B18" s="83" t="s">
        <v>36</v>
      </c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</row>
    <row r="19" spans="1:26" ht="22.5" customHeight="1">
      <c r="A19" s="5">
        <v>1</v>
      </c>
      <c r="B19" s="78" t="s">
        <v>59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80"/>
    </row>
    <row r="20" spans="1:26">
      <c r="A20" s="4"/>
      <c r="B20" s="38"/>
      <c r="C20" s="39"/>
      <c r="D20" s="39"/>
      <c r="E20" s="38"/>
      <c r="F20" s="38"/>
      <c r="G20" s="38"/>
      <c r="H20" s="38"/>
      <c r="I20" s="38"/>
      <c r="J20" s="38"/>
      <c r="K20" s="38"/>
      <c r="L20" s="38"/>
      <c r="M20" s="38"/>
    </row>
    <row r="21" spans="1:26" ht="21" customHeight="1">
      <c r="A21" s="6" t="s">
        <v>70</v>
      </c>
      <c r="B21" s="38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26">
      <c r="A22" s="3"/>
      <c r="B22" s="38"/>
      <c r="C22" s="39"/>
      <c r="D22" s="39"/>
      <c r="E22" s="38"/>
      <c r="F22" s="38"/>
      <c r="G22" s="38"/>
      <c r="H22" s="38"/>
      <c r="I22" s="38"/>
      <c r="J22" s="38"/>
      <c r="K22" s="38"/>
      <c r="L22" s="38"/>
      <c r="M22" s="38"/>
    </row>
    <row r="23" spans="1:26">
      <c r="A23" s="6" t="s">
        <v>37</v>
      </c>
      <c r="B23" s="38"/>
      <c r="C23" s="39"/>
      <c r="D23" s="39"/>
      <c r="E23" s="38"/>
      <c r="F23" s="38"/>
      <c r="G23" s="38"/>
      <c r="H23" s="38"/>
      <c r="I23" s="38"/>
      <c r="J23" s="38"/>
      <c r="K23" s="38"/>
      <c r="L23" s="38"/>
      <c r="M23" s="38"/>
    </row>
    <row r="24" spans="1:26">
      <c r="A24" s="5" t="s">
        <v>47</v>
      </c>
      <c r="B24" s="83" t="s">
        <v>38</v>
      </c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</row>
    <row r="25" spans="1:26" ht="22.5" customHeight="1">
      <c r="A25" s="5">
        <v>1</v>
      </c>
      <c r="B25" s="78" t="s">
        <v>60</v>
      </c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80"/>
    </row>
    <row r="26" spans="1:26" ht="3" customHeight="1">
      <c r="A26" s="5"/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</row>
    <row r="27" spans="1:26" ht="11.25" customHeight="1">
      <c r="A27" s="4"/>
      <c r="B27" s="38"/>
      <c r="C27" s="39"/>
      <c r="D27" s="39"/>
      <c r="E27" s="38"/>
      <c r="F27" s="38"/>
      <c r="G27" s="38"/>
      <c r="H27" s="38"/>
      <c r="I27" s="38"/>
      <c r="J27" s="38"/>
      <c r="K27" s="38"/>
      <c r="L27" s="38"/>
      <c r="M27" s="38"/>
    </row>
    <row r="28" spans="1:26">
      <c r="A28" s="6" t="s">
        <v>39</v>
      </c>
      <c r="B28" s="38"/>
      <c r="C28" s="39"/>
      <c r="D28" s="39"/>
      <c r="E28" s="38"/>
      <c r="F28" s="38"/>
      <c r="G28" s="38"/>
      <c r="H28" s="38"/>
      <c r="I28" s="38"/>
      <c r="J28" s="38"/>
      <c r="K28" s="38"/>
      <c r="L28" s="38"/>
      <c r="M28" s="38"/>
    </row>
    <row r="29" spans="1:26">
      <c r="A29" s="38"/>
      <c r="B29" s="3"/>
      <c r="C29" s="39"/>
      <c r="D29" s="39"/>
      <c r="E29" s="38"/>
      <c r="F29" s="38"/>
      <c r="G29" s="38"/>
      <c r="H29" s="38"/>
      <c r="I29" s="38"/>
      <c r="J29" s="38"/>
      <c r="K29" s="38"/>
      <c r="L29" s="3" t="s">
        <v>40</v>
      </c>
      <c r="M29" s="38"/>
    </row>
    <row r="30" spans="1:26">
      <c r="A30" s="83" t="s">
        <v>47</v>
      </c>
      <c r="B30" s="83" t="s">
        <v>41</v>
      </c>
      <c r="C30" s="83"/>
      <c r="D30" s="83"/>
      <c r="E30" s="83" t="s">
        <v>42</v>
      </c>
      <c r="F30" s="83"/>
      <c r="G30" s="83"/>
      <c r="H30" s="83" t="s">
        <v>43</v>
      </c>
      <c r="I30" s="83"/>
      <c r="J30" s="83"/>
      <c r="K30" s="83" t="s">
        <v>0</v>
      </c>
      <c r="L30" s="83"/>
      <c r="M30" s="83"/>
      <c r="R30" s="84"/>
      <c r="S30" s="84"/>
      <c r="T30" s="84"/>
      <c r="U30" s="84"/>
      <c r="V30" s="84"/>
      <c r="W30" s="84"/>
      <c r="X30" s="84"/>
      <c r="Y30" s="84"/>
      <c r="Z30" s="84"/>
    </row>
    <row r="31" spans="1:26" ht="30">
      <c r="A31" s="83"/>
      <c r="B31" s="83"/>
      <c r="C31" s="83"/>
      <c r="D31" s="83"/>
      <c r="E31" s="41" t="s">
        <v>1</v>
      </c>
      <c r="F31" s="41" t="s">
        <v>2</v>
      </c>
      <c r="G31" s="41" t="s">
        <v>44</v>
      </c>
      <c r="H31" s="41" t="s">
        <v>1</v>
      </c>
      <c r="I31" s="41" t="s">
        <v>2</v>
      </c>
      <c r="J31" s="41" t="s">
        <v>44</v>
      </c>
      <c r="K31" s="41" t="s">
        <v>1</v>
      </c>
      <c r="L31" s="41" t="s">
        <v>2</v>
      </c>
      <c r="M31" s="41" t="s">
        <v>44</v>
      </c>
      <c r="R31" s="7"/>
      <c r="S31" s="7"/>
      <c r="T31" s="7"/>
      <c r="U31" s="7"/>
      <c r="V31" s="7"/>
      <c r="W31" s="7"/>
      <c r="X31" s="7"/>
      <c r="Y31" s="7"/>
      <c r="Z31" s="7"/>
    </row>
    <row r="32" spans="1:26">
      <c r="A32" s="5">
        <v>1</v>
      </c>
      <c r="B32" s="83">
        <v>2</v>
      </c>
      <c r="C32" s="83"/>
      <c r="D32" s="83"/>
      <c r="E32" s="5">
        <v>3</v>
      </c>
      <c r="F32" s="5">
        <v>4</v>
      </c>
      <c r="G32" s="5">
        <v>5</v>
      </c>
      <c r="H32" s="5">
        <v>6</v>
      </c>
      <c r="I32" s="5">
        <v>7</v>
      </c>
      <c r="J32" s="5">
        <v>8</v>
      </c>
      <c r="K32" s="5">
        <v>9</v>
      </c>
      <c r="L32" s="5">
        <v>10</v>
      </c>
      <c r="M32" s="5">
        <v>11</v>
      </c>
      <c r="R32" s="7"/>
      <c r="S32" s="7"/>
      <c r="T32" s="7"/>
      <c r="U32" s="7"/>
      <c r="V32" s="7"/>
      <c r="W32" s="7"/>
      <c r="X32" s="7"/>
      <c r="Y32" s="7"/>
      <c r="Z32" s="7"/>
    </row>
    <row r="33" spans="1:26" ht="39" customHeight="1">
      <c r="A33" s="5"/>
      <c r="B33" s="85" t="s">
        <v>61</v>
      </c>
      <c r="C33" s="86"/>
      <c r="D33" s="87"/>
      <c r="E33" s="46">
        <v>14566500</v>
      </c>
      <c r="F33" s="46">
        <v>2000000</v>
      </c>
      <c r="G33" s="46">
        <f>E33+F33</f>
        <v>16566500</v>
      </c>
      <c r="H33" s="46">
        <v>14561786.289999999</v>
      </c>
      <c r="I33" s="46">
        <v>2743650.54</v>
      </c>
      <c r="J33" s="46">
        <f>H33+I33</f>
        <v>17305436.829999998</v>
      </c>
      <c r="K33" s="46">
        <f>H33-E33</f>
        <v>-4713.7100000008941</v>
      </c>
      <c r="L33" s="46">
        <f>I33-F33</f>
        <v>743650.54</v>
      </c>
      <c r="M33" s="46">
        <f>J33-G33</f>
        <v>738936.82999999821</v>
      </c>
      <c r="R33" s="7"/>
      <c r="S33" s="7"/>
      <c r="T33" s="7"/>
      <c r="U33" s="7"/>
      <c r="V33" s="7"/>
      <c r="W33" s="7"/>
      <c r="X33" s="7"/>
      <c r="Y33" s="7"/>
      <c r="Z33" s="7"/>
    </row>
    <row r="34" spans="1:26" ht="15" customHeight="1">
      <c r="A34" s="5"/>
      <c r="B34" s="83" t="s">
        <v>3</v>
      </c>
      <c r="C34" s="83"/>
      <c r="D34" s="83"/>
      <c r="E34" s="45"/>
      <c r="F34" s="45"/>
      <c r="G34" s="45"/>
      <c r="H34" s="45"/>
      <c r="I34" s="45"/>
      <c r="J34" s="45"/>
      <c r="K34" s="45"/>
      <c r="L34" s="45"/>
      <c r="M34" s="45"/>
      <c r="R34" s="7"/>
      <c r="S34" s="7"/>
      <c r="T34" s="7"/>
      <c r="U34" s="7"/>
      <c r="V34" s="7"/>
      <c r="W34" s="7"/>
      <c r="X34" s="7"/>
      <c r="Y34" s="7"/>
      <c r="Z34" s="7"/>
    </row>
    <row r="35" spans="1:26">
      <c r="A35" s="88" t="s">
        <v>45</v>
      </c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</row>
    <row r="36" spans="1:26" ht="34.5" customHeight="1">
      <c r="A36" s="90" t="s">
        <v>77</v>
      </c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</row>
    <row r="37" spans="1:26" ht="22.5" customHeight="1">
      <c r="A37" s="91" t="s">
        <v>71</v>
      </c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</row>
    <row r="38" spans="1:26" ht="27" customHeight="1">
      <c r="A38" s="75" t="s">
        <v>46</v>
      </c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</row>
    <row r="39" spans="1:26">
      <c r="A39" s="38"/>
      <c r="B39" s="38"/>
      <c r="C39" s="39"/>
      <c r="D39" s="39"/>
      <c r="E39" s="38"/>
      <c r="F39" s="38"/>
      <c r="G39" s="38"/>
      <c r="H39" s="38"/>
      <c r="I39" s="38"/>
      <c r="J39" s="38"/>
      <c r="K39" s="3" t="s">
        <v>40</v>
      </c>
      <c r="L39" s="38"/>
      <c r="M39" s="38"/>
    </row>
    <row r="40" spans="1:26">
      <c r="A40" s="83" t="s">
        <v>47</v>
      </c>
      <c r="B40" s="83" t="s">
        <v>48</v>
      </c>
      <c r="C40" s="83"/>
      <c r="D40" s="83"/>
      <c r="E40" s="83" t="s">
        <v>42</v>
      </c>
      <c r="F40" s="83"/>
      <c r="G40" s="83"/>
      <c r="H40" s="83" t="s">
        <v>43</v>
      </c>
      <c r="I40" s="83"/>
      <c r="J40" s="83"/>
      <c r="K40" s="83" t="s">
        <v>0</v>
      </c>
      <c r="L40" s="83"/>
      <c r="M40" s="83"/>
    </row>
    <row r="41" spans="1:26" ht="33" customHeight="1">
      <c r="A41" s="83"/>
      <c r="B41" s="83"/>
      <c r="C41" s="83"/>
      <c r="D41" s="83"/>
      <c r="E41" s="5" t="s">
        <v>1</v>
      </c>
      <c r="F41" s="5" t="s">
        <v>2</v>
      </c>
      <c r="G41" s="5" t="s">
        <v>44</v>
      </c>
      <c r="H41" s="5" t="s">
        <v>1</v>
      </c>
      <c r="I41" s="5" t="s">
        <v>2</v>
      </c>
      <c r="J41" s="5" t="s">
        <v>44</v>
      </c>
      <c r="K41" s="5" t="s">
        <v>1</v>
      </c>
      <c r="L41" s="5" t="s">
        <v>2</v>
      </c>
      <c r="M41" s="5" t="s">
        <v>44</v>
      </c>
    </row>
    <row r="42" spans="1:26">
      <c r="A42" s="5">
        <v>1</v>
      </c>
      <c r="B42" s="83">
        <v>2</v>
      </c>
      <c r="C42" s="83"/>
      <c r="D42" s="83"/>
      <c r="E42" s="5">
        <v>3</v>
      </c>
      <c r="F42" s="5">
        <v>4</v>
      </c>
      <c r="G42" s="5">
        <v>5</v>
      </c>
      <c r="H42" s="5">
        <v>6</v>
      </c>
      <c r="I42" s="5">
        <v>7</v>
      </c>
      <c r="J42" s="5">
        <v>8</v>
      </c>
      <c r="K42" s="5">
        <v>9</v>
      </c>
      <c r="L42" s="5">
        <v>10</v>
      </c>
      <c r="M42" s="5">
        <v>11</v>
      </c>
    </row>
    <row r="43" spans="1:26" ht="48" customHeight="1">
      <c r="A43" s="5"/>
      <c r="B43" s="83" t="s">
        <v>58</v>
      </c>
      <c r="C43" s="83"/>
      <c r="D43" s="83"/>
      <c r="E43" s="46">
        <v>14566500</v>
      </c>
      <c r="F43" s="46">
        <v>2000000</v>
      </c>
      <c r="G43" s="46">
        <f>E43+F43</f>
        <v>16566500</v>
      </c>
      <c r="H43" s="46">
        <v>14561786.289999999</v>
      </c>
      <c r="I43" s="46">
        <v>2743650.54</v>
      </c>
      <c r="J43" s="46">
        <f>H43+I43</f>
        <v>17305436.829999998</v>
      </c>
      <c r="K43" s="46">
        <f>H43-E43</f>
        <v>-4713.7100000008941</v>
      </c>
      <c r="L43" s="46">
        <f>I43-F43</f>
        <v>743650.54</v>
      </c>
      <c r="M43" s="46">
        <f>J43-G43</f>
        <v>738936.82999999821</v>
      </c>
    </row>
    <row r="44" spans="1:26">
      <c r="A44" s="4"/>
      <c r="B44" s="38"/>
      <c r="C44" s="39"/>
      <c r="D44" s="39"/>
      <c r="E44" s="38"/>
      <c r="F44" s="38"/>
      <c r="G44" s="38"/>
      <c r="H44" s="38"/>
      <c r="I44" s="38"/>
      <c r="J44" s="38"/>
      <c r="K44" s="38"/>
      <c r="L44" s="38"/>
      <c r="M44" s="38"/>
    </row>
    <row r="45" spans="1:26">
      <c r="A45" s="6" t="s">
        <v>49</v>
      </c>
      <c r="B45" s="38"/>
      <c r="C45" s="39"/>
      <c r="D45" s="39"/>
      <c r="E45" s="38"/>
      <c r="F45" s="38"/>
      <c r="G45" s="38"/>
      <c r="H45" s="38"/>
      <c r="I45" s="38"/>
      <c r="J45" s="38"/>
      <c r="K45" s="38"/>
      <c r="L45" s="38"/>
      <c r="M45" s="38"/>
    </row>
    <row r="46" spans="1:26">
      <c r="A46" s="83" t="s">
        <v>47</v>
      </c>
      <c r="B46" s="83" t="s">
        <v>4</v>
      </c>
      <c r="C46" s="94" t="s">
        <v>5</v>
      </c>
      <c r="D46" s="94" t="s">
        <v>6</v>
      </c>
      <c r="E46" s="83" t="s">
        <v>42</v>
      </c>
      <c r="F46" s="83"/>
      <c r="G46" s="83"/>
      <c r="H46" s="83" t="s">
        <v>50</v>
      </c>
      <c r="I46" s="83"/>
      <c r="J46" s="83"/>
      <c r="K46" s="83" t="s">
        <v>0</v>
      </c>
      <c r="L46" s="83"/>
      <c r="M46" s="83"/>
    </row>
    <row r="47" spans="1:26" ht="31.5">
      <c r="A47" s="83"/>
      <c r="B47" s="83"/>
      <c r="C47" s="94"/>
      <c r="D47" s="94"/>
      <c r="E47" s="5" t="s">
        <v>1</v>
      </c>
      <c r="F47" s="5" t="s">
        <v>2</v>
      </c>
      <c r="G47" s="5" t="s">
        <v>44</v>
      </c>
      <c r="H47" s="5" t="s">
        <v>1</v>
      </c>
      <c r="I47" s="5" t="s">
        <v>2</v>
      </c>
      <c r="J47" s="5" t="s">
        <v>44</v>
      </c>
      <c r="K47" s="5" t="s">
        <v>1</v>
      </c>
      <c r="L47" s="5" t="s">
        <v>2</v>
      </c>
      <c r="M47" s="5" t="s">
        <v>44</v>
      </c>
    </row>
    <row r="48" spans="1:26">
      <c r="A48" s="5">
        <v>1</v>
      </c>
      <c r="B48" s="5">
        <v>2</v>
      </c>
      <c r="C48" s="29">
        <v>3</v>
      </c>
      <c r="D48" s="29">
        <v>4</v>
      </c>
      <c r="E48" s="5">
        <v>5</v>
      </c>
      <c r="F48" s="5">
        <v>6</v>
      </c>
      <c r="G48" s="5">
        <v>7</v>
      </c>
      <c r="H48" s="5">
        <v>8</v>
      </c>
      <c r="I48" s="5">
        <v>9</v>
      </c>
      <c r="J48" s="5">
        <v>10</v>
      </c>
      <c r="K48" s="5">
        <v>11</v>
      </c>
      <c r="L48" s="5">
        <v>12</v>
      </c>
      <c r="M48" s="5">
        <v>13</v>
      </c>
    </row>
    <row r="49" spans="1:13" ht="18.75">
      <c r="A49" s="11">
        <v>1</v>
      </c>
      <c r="B49" s="16" t="s">
        <v>62</v>
      </c>
      <c r="C49" s="30"/>
      <c r="D49" s="31"/>
      <c r="E49" s="12"/>
      <c r="F49" s="13"/>
      <c r="G49" s="13"/>
      <c r="H49" s="5"/>
      <c r="I49" s="5"/>
      <c r="J49" s="5"/>
      <c r="K49" s="5"/>
      <c r="L49" s="5"/>
      <c r="M49" s="5"/>
    </row>
    <row r="50" spans="1:13" ht="30">
      <c r="A50" s="11"/>
      <c r="B50" s="14" t="s">
        <v>11</v>
      </c>
      <c r="C50" s="32" t="s">
        <v>23</v>
      </c>
      <c r="D50" s="32" t="s">
        <v>24</v>
      </c>
      <c r="E50" s="46">
        <v>14566500</v>
      </c>
      <c r="F50" s="46">
        <v>2000000</v>
      </c>
      <c r="G50" s="46">
        <f>E50+F50</f>
        <v>16566500</v>
      </c>
      <c r="H50" s="46">
        <v>14561786.289999999</v>
      </c>
      <c r="I50" s="46">
        <v>2743650.54</v>
      </c>
      <c r="J50" s="46">
        <f>H50+I50</f>
        <v>17305436.829999998</v>
      </c>
      <c r="K50" s="46">
        <f t="shared" ref="K50:M51" si="0">H50-E50</f>
        <v>-4713.7100000008941</v>
      </c>
      <c r="L50" s="46">
        <f t="shared" si="0"/>
        <v>743650.54</v>
      </c>
      <c r="M50" s="46">
        <f t="shared" si="0"/>
        <v>738936.82999999821</v>
      </c>
    </row>
    <row r="51" spans="1:13" ht="30">
      <c r="A51" s="11"/>
      <c r="B51" s="14" t="s">
        <v>12</v>
      </c>
      <c r="C51" s="32" t="s">
        <v>25</v>
      </c>
      <c r="D51" s="32" t="s">
        <v>26</v>
      </c>
      <c r="E51" s="15">
        <v>38</v>
      </c>
      <c r="F51" s="15">
        <v>5</v>
      </c>
      <c r="G51" s="15">
        <f>E51+F51</f>
        <v>43</v>
      </c>
      <c r="H51" s="5">
        <v>37</v>
      </c>
      <c r="I51" s="5">
        <v>5</v>
      </c>
      <c r="J51" s="5">
        <f>I51+H51</f>
        <v>42</v>
      </c>
      <c r="K51" s="47">
        <f t="shared" si="0"/>
        <v>-1</v>
      </c>
      <c r="L51" s="47">
        <f t="shared" si="0"/>
        <v>0</v>
      </c>
      <c r="M51" s="47">
        <f t="shared" si="0"/>
        <v>-1</v>
      </c>
    </row>
    <row r="52" spans="1:13">
      <c r="A52" s="83" t="s">
        <v>51</v>
      </c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</row>
    <row r="53" spans="1:13" ht="26.25" customHeight="1">
      <c r="A53" s="78" t="s">
        <v>78</v>
      </c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80"/>
    </row>
    <row r="54" spans="1:13" ht="24" customHeight="1">
      <c r="A54" s="78" t="s">
        <v>79</v>
      </c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80"/>
    </row>
    <row r="55" spans="1:13" ht="18.75">
      <c r="A55" s="11">
        <v>2</v>
      </c>
      <c r="B55" s="92" t="s">
        <v>63</v>
      </c>
      <c r="C55" s="93"/>
      <c r="D55" s="33"/>
      <c r="E55" s="17"/>
      <c r="F55" s="18"/>
      <c r="G55" s="18"/>
      <c r="H55" s="5"/>
      <c r="I55" s="5"/>
      <c r="J55" s="5"/>
      <c r="K55" s="5"/>
      <c r="L55" s="5"/>
      <c r="M55" s="5"/>
    </row>
    <row r="56" spans="1:13" ht="60">
      <c r="A56" s="11"/>
      <c r="B56" s="19" t="s">
        <v>13</v>
      </c>
      <c r="C56" s="20" t="s">
        <v>25</v>
      </c>
      <c r="D56" s="20" t="s">
        <v>27</v>
      </c>
      <c r="E56" s="25">
        <v>580</v>
      </c>
      <c r="F56" s="25">
        <v>20</v>
      </c>
      <c r="G56" s="25">
        <f>E56+F56</f>
        <v>600</v>
      </c>
      <c r="H56" s="5">
        <v>657</v>
      </c>
      <c r="I56" s="5">
        <v>20</v>
      </c>
      <c r="J56" s="5">
        <f>H56+I56</f>
        <v>677</v>
      </c>
      <c r="K56" s="47">
        <f>H56-E56</f>
        <v>77</v>
      </c>
      <c r="L56" s="5"/>
      <c r="M56" s="47">
        <f>K56</f>
        <v>77</v>
      </c>
    </row>
    <row r="57" spans="1:13" ht="30">
      <c r="A57" s="11"/>
      <c r="B57" s="19" t="s">
        <v>14</v>
      </c>
      <c r="C57" s="20" t="s">
        <v>25</v>
      </c>
      <c r="D57" s="20" t="s">
        <v>28</v>
      </c>
      <c r="E57" s="25">
        <v>3300</v>
      </c>
      <c r="F57" s="25">
        <v>100</v>
      </c>
      <c r="G57" s="25">
        <f t="shared" ref="G57:G59" si="1">E57+F57</f>
        <v>3400</v>
      </c>
      <c r="H57" s="5">
        <v>3297</v>
      </c>
      <c r="I57" s="5">
        <v>100</v>
      </c>
      <c r="J57" s="50">
        <f t="shared" ref="J57:J59" si="2">H57+I57</f>
        <v>3397</v>
      </c>
      <c r="K57" s="47">
        <f>H57-E57</f>
        <v>-3</v>
      </c>
      <c r="L57" s="5"/>
      <c r="M57" s="47">
        <f>K57</f>
        <v>-3</v>
      </c>
    </row>
    <row r="58" spans="1:13" ht="45">
      <c r="A58" s="21"/>
      <c r="B58" s="19" t="s">
        <v>64</v>
      </c>
      <c r="C58" s="20" t="s">
        <v>25</v>
      </c>
      <c r="D58" s="20" t="s">
        <v>65</v>
      </c>
      <c r="E58" s="23">
        <v>0</v>
      </c>
      <c r="F58" s="43">
        <v>360</v>
      </c>
      <c r="G58" s="25">
        <f t="shared" si="1"/>
        <v>360</v>
      </c>
      <c r="H58" s="5"/>
      <c r="I58" s="5">
        <v>360</v>
      </c>
      <c r="J58" s="50">
        <f t="shared" si="2"/>
        <v>360</v>
      </c>
      <c r="K58" s="5"/>
      <c r="L58" s="48">
        <f>J58-G58</f>
        <v>0</v>
      </c>
      <c r="M58" s="47">
        <f t="shared" ref="M58:M59" si="3">K58</f>
        <v>0</v>
      </c>
    </row>
    <row r="59" spans="1:13" ht="45">
      <c r="A59" s="11"/>
      <c r="B59" s="19" t="s">
        <v>15</v>
      </c>
      <c r="C59" s="20" t="s">
        <v>25</v>
      </c>
      <c r="D59" s="20" t="s">
        <v>24</v>
      </c>
      <c r="E59" s="23">
        <v>0</v>
      </c>
      <c r="F59" s="43">
        <v>6</v>
      </c>
      <c r="G59" s="25">
        <f t="shared" si="1"/>
        <v>6</v>
      </c>
      <c r="H59" s="5"/>
      <c r="I59" s="5">
        <v>11</v>
      </c>
      <c r="J59" s="50">
        <f t="shared" si="2"/>
        <v>11</v>
      </c>
      <c r="K59" s="5"/>
      <c r="L59" s="5">
        <v>0</v>
      </c>
      <c r="M59" s="47">
        <f t="shared" si="3"/>
        <v>0</v>
      </c>
    </row>
    <row r="60" spans="1:13">
      <c r="A60" s="83" t="s">
        <v>51</v>
      </c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</row>
    <row r="61" spans="1:13" ht="24" customHeight="1">
      <c r="A61" s="78" t="s">
        <v>72</v>
      </c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80"/>
    </row>
    <row r="62" spans="1:13" ht="26.25" customHeight="1">
      <c r="A62" s="78" t="s">
        <v>96</v>
      </c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80"/>
    </row>
    <row r="63" spans="1:13" ht="32.25" customHeight="1">
      <c r="A63" s="78" t="s">
        <v>80</v>
      </c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80"/>
    </row>
    <row r="64" spans="1:13">
      <c r="A64" s="11">
        <v>3</v>
      </c>
      <c r="B64" s="99" t="s">
        <v>68</v>
      </c>
      <c r="C64" s="100"/>
      <c r="D64" s="33"/>
      <c r="E64" s="22"/>
      <c r="F64" s="23"/>
      <c r="G64" s="23"/>
      <c r="H64" s="5"/>
      <c r="I64" s="5"/>
      <c r="J64" s="5"/>
      <c r="K64" s="5"/>
      <c r="L64" s="5"/>
      <c r="M64" s="5"/>
    </row>
    <row r="65" spans="1:13" ht="47.25">
      <c r="A65" s="11"/>
      <c r="B65" s="24" t="s">
        <v>17</v>
      </c>
      <c r="C65" s="20" t="s">
        <v>25</v>
      </c>
      <c r="D65" s="20" t="s">
        <v>8</v>
      </c>
      <c r="E65" s="25">
        <v>15</v>
      </c>
      <c r="F65" s="25">
        <f>F56/F51</f>
        <v>4</v>
      </c>
      <c r="G65" s="25">
        <v>14</v>
      </c>
      <c r="H65" s="5">
        <v>17</v>
      </c>
      <c r="I65" s="5">
        <v>4</v>
      </c>
      <c r="J65" s="5">
        <v>16</v>
      </c>
      <c r="K65" s="47">
        <f>H65-E65</f>
        <v>2</v>
      </c>
      <c r="L65" s="5"/>
      <c r="M65" s="47">
        <f>K65</f>
        <v>2</v>
      </c>
    </row>
    <row r="66" spans="1:13" ht="47.25">
      <c r="A66" s="11"/>
      <c r="B66" s="24" t="s">
        <v>16</v>
      </c>
      <c r="C66" s="20" t="s">
        <v>25</v>
      </c>
      <c r="D66" s="20" t="s">
        <v>8</v>
      </c>
      <c r="E66" s="25">
        <v>87</v>
      </c>
      <c r="F66" s="25">
        <f>F57/F51</f>
        <v>20</v>
      </c>
      <c r="G66" s="25">
        <v>79</v>
      </c>
      <c r="H66" s="25">
        <v>87</v>
      </c>
      <c r="I66" s="25">
        <f>I57/I51</f>
        <v>20</v>
      </c>
      <c r="J66" s="25">
        <v>79</v>
      </c>
      <c r="K66" s="47">
        <f>H66-E66</f>
        <v>0</v>
      </c>
      <c r="L66" s="5"/>
      <c r="M66" s="47">
        <f>K66</f>
        <v>0</v>
      </c>
    </row>
    <row r="67" spans="1:13" ht="31.5">
      <c r="A67" s="11"/>
      <c r="B67" s="24" t="s">
        <v>18</v>
      </c>
      <c r="C67" s="20" t="s">
        <v>7</v>
      </c>
      <c r="D67" s="20" t="s">
        <v>8</v>
      </c>
      <c r="E67" s="22" t="s">
        <v>66</v>
      </c>
      <c r="F67" s="23">
        <v>16666.7</v>
      </c>
      <c r="G67" s="23">
        <v>16666.7</v>
      </c>
      <c r="H67" s="5"/>
      <c r="I67" s="5">
        <v>17558.64</v>
      </c>
      <c r="J67" s="10">
        <v>17558.64</v>
      </c>
      <c r="K67" s="5"/>
      <c r="L67" s="45">
        <f>I67-F67</f>
        <v>891.93999999999869</v>
      </c>
      <c r="M67" s="47">
        <f>L67</f>
        <v>891.93999999999869</v>
      </c>
    </row>
    <row r="68" spans="1:13" ht="63.75" customHeight="1">
      <c r="A68" s="11"/>
      <c r="B68" s="24" t="s">
        <v>67</v>
      </c>
      <c r="C68" s="20" t="s">
        <v>25</v>
      </c>
      <c r="D68" s="20" t="s">
        <v>8</v>
      </c>
      <c r="E68" s="23" t="s">
        <v>66</v>
      </c>
      <c r="F68" s="25">
        <f>F58/F51</f>
        <v>72</v>
      </c>
      <c r="G68" s="25">
        <v>72</v>
      </c>
      <c r="H68" s="5"/>
      <c r="I68" s="5">
        <f>I58/I51</f>
        <v>72</v>
      </c>
      <c r="J68" s="10">
        <f>I68</f>
        <v>72</v>
      </c>
      <c r="K68" s="5"/>
      <c r="L68" s="47">
        <f>I68-F68</f>
        <v>0</v>
      </c>
      <c r="M68" s="47">
        <f>L68</f>
        <v>0</v>
      </c>
    </row>
    <row r="69" spans="1:13" ht="31.5">
      <c r="A69" s="11"/>
      <c r="B69" s="24" t="s">
        <v>19</v>
      </c>
      <c r="C69" s="20" t="s">
        <v>7</v>
      </c>
      <c r="D69" s="20" t="s">
        <v>8</v>
      </c>
      <c r="E69" s="26">
        <f>E50/E51</f>
        <v>383328.94736842107</v>
      </c>
      <c r="F69" s="26">
        <f t="shared" ref="F69:G69" si="4">F50/F51</f>
        <v>400000</v>
      </c>
      <c r="G69" s="26">
        <f t="shared" si="4"/>
        <v>385267.4418604651</v>
      </c>
      <c r="H69" s="45">
        <f>H50/H51</f>
        <v>393561.79162162158</v>
      </c>
      <c r="I69" s="45">
        <f t="shared" ref="I69:J69" si="5">I50/I51</f>
        <v>548730.10800000001</v>
      </c>
      <c r="J69" s="45">
        <f t="shared" si="5"/>
        <v>412034.2102380952</v>
      </c>
      <c r="K69" s="45">
        <f>H69-E69</f>
        <v>10232.844253200514</v>
      </c>
      <c r="L69" s="45">
        <f>J69-F69</f>
        <v>12034.210238095198</v>
      </c>
      <c r="M69" s="45">
        <f>J69-G69</f>
        <v>26766.768377630098</v>
      </c>
    </row>
    <row r="70" spans="1:13">
      <c r="A70" s="5"/>
      <c r="B70" s="5"/>
      <c r="C70" s="29"/>
      <c r="D70" s="29"/>
      <c r="E70" s="5"/>
      <c r="F70" s="5"/>
      <c r="G70" s="5"/>
      <c r="H70" s="5"/>
      <c r="I70" s="5"/>
      <c r="J70" s="5"/>
      <c r="K70" s="5"/>
      <c r="L70" s="5"/>
      <c r="M70" s="5"/>
    </row>
    <row r="71" spans="1:13">
      <c r="A71" s="83" t="s">
        <v>51</v>
      </c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</row>
    <row r="72" spans="1:13" ht="21.75" customHeight="1">
      <c r="A72" s="78" t="s">
        <v>73</v>
      </c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80"/>
    </row>
    <row r="73" spans="1:13">
      <c r="A73" s="78" t="s">
        <v>97</v>
      </c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80"/>
    </row>
    <row r="74" spans="1:13" s="49" customFormat="1" ht="24.75" customHeight="1">
      <c r="A74" s="78" t="s">
        <v>85</v>
      </c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80"/>
    </row>
    <row r="75" spans="1:13" ht="18.75">
      <c r="A75" s="40">
        <v>4</v>
      </c>
      <c r="B75" s="44" t="s">
        <v>69</v>
      </c>
      <c r="C75" s="34"/>
      <c r="D75" s="33"/>
      <c r="E75" s="17"/>
      <c r="F75" s="18"/>
      <c r="G75" s="18"/>
      <c r="H75" s="5"/>
      <c r="I75" s="5"/>
      <c r="J75" s="5"/>
      <c r="K75" s="5"/>
      <c r="L75" s="5"/>
      <c r="M75" s="5"/>
    </row>
    <row r="76" spans="1:13" ht="47.25">
      <c r="A76" s="40"/>
      <c r="B76" s="24" t="s">
        <v>20</v>
      </c>
      <c r="C76" s="20" t="s">
        <v>9</v>
      </c>
      <c r="D76" s="20" t="s">
        <v>29</v>
      </c>
      <c r="E76" s="102">
        <v>100</v>
      </c>
      <c r="F76" s="102" t="s">
        <v>66</v>
      </c>
      <c r="G76" s="102">
        <v>100</v>
      </c>
      <c r="H76" s="102">
        <v>112.8</v>
      </c>
      <c r="I76" s="102" t="s">
        <v>66</v>
      </c>
      <c r="J76" s="102">
        <v>112.8</v>
      </c>
      <c r="K76" s="103">
        <f>H76-E76</f>
        <v>12.799999999999997</v>
      </c>
      <c r="L76" s="103"/>
      <c r="M76" s="103">
        <f>K76</f>
        <v>12.799999999999997</v>
      </c>
    </row>
    <row r="77" spans="1:13" ht="47.25">
      <c r="A77" s="40"/>
      <c r="B77" s="24" t="s">
        <v>21</v>
      </c>
      <c r="C77" s="20" t="s">
        <v>9</v>
      </c>
      <c r="D77" s="20" t="s">
        <v>29</v>
      </c>
      <c r="E77" s="102">
        <v>100</v>
      </c>
      <c r="F77" s="102" t="s">
        <v>66</v>
      </c>
      <c r="G77" s="102">
        <v>100</v>
      </c>
      <c r="H77" s="102">
        <v>99.9</v>
      </c>
      <c r="I77" s="102" t="s">
        <v>66</v>
      </c>
      <c r="J77" s="102">
        <f>J57/G57*100</f>
        <v>99.911764705882362</v>
      </c>
      <c r="K77" s="103">
        <f>H77-E77</f>
        <v>-9.9999999999994316E-2</v>
      </c>
      <c r="L77" s="103"/>
      <c r="M77" s="103">
        <f>K77</f>
        <v>-9.9999999999994316E-2</v>
      </c>
    </row>
    <row r="78" spans="1:13" ht="63">
      <c r="A78" s="40"/>
      <c r="B78" s="24" t="s">
        <v>22</v>
      </c>
      <c r="C78" s="20" t="s">
        <v>9</v>
      </c>
      <c r="D78" s="20" t="s">
        <v>29</v>
      </c>
      <c r="E78" s="102" t="s">
        <v>66</v>
      </c>
      <c r="F78" s="102">
        <v>100</v>
      </c>
      <c r="G78" s="102">
        <v>100</v>
      </c>
      <c r="H78" s="102" t="s">
        <v>66</v>
      </c>
      <c r="I78" s="102">
        <v>100</v>
      </c>
      <c r="J78" s="102">
        <v>100</v>
      </c>
      <c r="K78" s="103"/>
      <c r="L78" s="103">
        <f>I78-F78</f>
        <v>0</v>
      </c>
      <c r="M78" s="103">
        <f>J78-G78</f>
        <v>0</v>
      </c>
    </row>
    <row r="79" spans="1:13">
      <c r="A79" s="83" t="s">
        <v>51</v>
      </c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</row>
    <row r="80" spans="1:13">
      <c r="A80" s="78" t="s">
        <v>98</v>
      </c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80"/>
    </row>
    <row r="81" spans="1:13">
      <c r="A81" s="83" t="s">
        <v>52</v>
      </c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</row>
    <row r="82" spans="1:13" s="49" customFormat="1" ht="30" customHeight="1">
      <c r="A82" s="101" t="s">
        <v>75</v>
      </c>
      <c r="B82" s="101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</row>
    <row r="83" spans="1:13" ht="21" customHeight="1">
      <c r="A83" s="6" t="s">
        <v>53</v>
      </c>
      <c r="B83" s="6"/>
      <c r="C83" s="35"/>
      <c r="D83" s="35"/>
      <c r="E83" s="38"/>
      <c r="F83" s="38"/>
      <c r="G83" s="38"/>
      <c r="H83" s="38"/>
      <c r="I83" s="38"/>
      <c r="J83" s="38"/>
      <c r="K83" s="38"/>
      <c r="L83" s="38"/>
      <c r="M83" s="38"/>
    </row>
    <row r="84" spans="1:13" ht="82.5" customHeight="1">
      <c r="A84" s="75" t="s">
        <v>84</v>
      </c>
      <c r="B84" s="75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</row>
    <row r="85" spans="1:13">
      <c r="A85" s="8" t="s">
        <v>54</v>
      </c>
      <c r="B85" s="8"/>
      <c r="C85" s="36"/>
      <c r="D85" s="36"/>
      <c r="E85" s="38"/>
      <c r="F85" s="38"/>
      <c r="G85" s="38"/>
      <c r="H85" s="38"/>
      <c r="I85" s="38"/>
      <c r="J85" s="38"/>
      <c r="K85" s="38"/>
      <c r="L85" s="38"/>
      <c r="M85" s="38"/>
    </row>
    <row r="86" spans="1:13" ht="15.75" customHeight="1">
      <c r="A86" s="95" t="s">
        <v>81</v>
      </c>
      <c r="B86" s="95"/>
      <c r="C86" s="95"/>
      <c r="D86" s="95"/>
      <c r="E86" s="95"/>
      <c r="F86" s="38"/>
      <c r="G86" s="38"/>
      <c r="H86" s="38"/>
      <c r="I86" s="38"/>
      <c r="J86" s="38"/>
      <c r="K86" s="38"/>
      <c r="L86" s="38"/>
      <c r="M86" s="38"/>
    </row>
    <row r="87" spans="1:13">
      <c r="A87" s="95"/>
      <c r="B87" s="95"/>
      <c r="C87" s="95"/>
      <c r="D87" s="95"/>
      <c r="E87" s="95"/>
      <c r="F87" s="38"/>
      <c r="G87" s="96"/>
      <c r="H87" s="96"/>
      <c r="I87" s="38"/>
      <c r="J87" s="96" t="s">
        <v>82</v>
      </c>
      <c r="K87" s="96"/>
      <c r="L87" s="96"/>
      <c r="M87" s="96"/>
    </row>
    <row r="88" spans="1:13">
      <c r="A88" s="9"/>
      <c r="B88" s="9"/>
      <c r="C88" s="37"/>
      <c r="D88" s="37"/>
      <c r="E88" s="9"/>
      <c r="F88" s="38"/>
      <c r="G88" s="97" t="s">
        <v>55</v>
      </c>
      <c r="H88" s="97"/>
      <c r="I88" s="38"/>
      <c r="J88" s="98" t="s">
        <v>56</v>
      </c>
      <c r="K88" s="98"/>
      <c r="L88" s="98"/>
      <c r="M88" s="98"/>
    </row>
    <row r="89" spans="1:13">
      <c r="A89" s="95" t="s">
        <v>74</v>
      </c>
      <c r="B89" s="95"/>
      <c r="C89" s="95"/>
      <c r="D89" s="95"/>
      <c r="E89" s="95"/>
      <c r="F89" s="38"/>
      <c r="G89" s="96"/>
      <c r="H89" s="96"/>
      <c r="I89" s="38"/>
      <c r="J89" s="96" t="s">
        <v>83</v>
      </c>
      <c r="K89" s="96"/>
      <c r="L89" s="96"/>
      <c r="M89" s="96"/>
    </row>
    <row r="90" spans="1:13">
      <c r="A90" s="95"/>
      <c r="B90" s="95"/>
      <c r="C90" s="95"/>
      <c r="D90" s="95"/>
      <c r="E90" s="95"/>
      <c r="F90" s="38"/>
      <c r="G90" s="97" t="s">
        <v>55</v>
      </c>
      <c r="H90" s="97"/>
      <c r="I90" s="38"/>
      <c r="J90" s="98" t="s">
        <v>56</v>
      </c>
      <c r="K90" s="98"/>
      <c r="L90" s="98"/>
      <c r="M90" s="98"/>
    </row>
  </sheetData>
  <mergeCells count="82">
    <mergeCell ref="A80:M80"/>
    <mergeCell ref="A61:M61"/>
    <mergeCell ref="A62:M62"/>
    <mergeCell ref="G88:H88"/>
    <mergeCell ref="J88:M88"/>
    <mergeCell ref="A79:M79"/>
    <mergeCell ref="A81:M81"/>
    <mergeCell ref="A86:E87"/>
    <mergeCell ref="G87:H87"/>
    <mergeCell ref="J87:M87"/>
    <mergeCell ref="A71:M71"/>
    <mergeCell ref="B64:C64"/>
    <mergeCell ref="A73:M73"/>
    <mergeCell ref="A74:M74"/>
    <mergeCell ref="A72:M72"/>
    <mergeCell ref="A82:M82"/>
    <mergeCell ref="A63:M63"/>
    <mergeCell ref="A89:E90"/>
    <mergeCell ref="G89:H89"/>
    <mergeCell ref="J89:M89"/>
    <mergeCell ref="G90:H90"/>
    <mergeCell ref="J90:M90"/>
    <mergeCell ref="H46:J46"/>
    <mergeCell ref="K46:M46"/>
    <mergeCell ref="A52:M52"/>
    <mergeCell ref="B42:D42"/>
    <mergeCell ref="B43:D43"/>
    <mergeCell ref="A46:A47"/>
    <mergeCell ref="B46:B47"/>
    <mergeCell ref="C46:C47"/>
    <mergeCell ref="D46:D47"/>
    <mergeCell ref="B32:D32"/>
    <mergeCell ref="B33:D33"/>
    <mergeCell ref="A60:M60"/>
    <mergeCell ref="A54:M54"/>
    <mergeCell ref="A53:M53"/>
    <mergeCell ref="A35:M35"/>
    <mergeCell ref="A38:M38"/>
    <mergeCell ref="A40:A41"/>
    <mergeCell ref="B40:D41"/>
    <mergeCell ref="E40:G40"/>
    <mergeCell ref="H40:J40"/>
    <mergeCell ref="K40:M40"/>
    <mergeCell ref="A36:M36"/>
    <mergeCell ref="A37:M37"/>
    <mergeCell ref="B55:C55"/>
    <mergeCell ref="E46:G46"/>
    <mergeCell ref="H30:J30"/>
    <mergeCell ref="K30:M30"/>
    <mergeCell ref="R30:T30"/>
    <mergeCell ref="U30:W30"/>
    <mergeCell ref="X30:Z30"/>
    <mergeCell ref="A84:M84"/>
    <mergeCell ref="J1:M4"/>
    <mergeCell ref="A5:M5"/>
    <mergeCell ref="A6:M6"/>
    <mergeCell ref="B25:M25"/>
    <mergeCell ref="E15:M15"/>
    <mergeCell ref="A16:M16"/>
    <mergeCell ref="E7:K7"/>
    <mergeCell ref="B18:M18"/>
    <mergeCell ref="B19:M19"/>
    <mergeCell ref="B24:M24"/>
    <mergeCell ref="B34:D34"/>
    <mergeCell ref="B26:M26"/>
    <mergeCell ref="A30:A31"/>
    <mergeCell ref="B30:D31"/>
    <mergeCell ref="E30:G30"/>
    <mergeCell ref="L7:M7"/>
    <mergeCell ref="F8:K8"/>
    <mergeCell ref="L8:M8"/>
    <mergeCell ref="E10:K10"/>
    <mergeCell ref="L10:M10"/>
    <mergeCell ref="C14:D14"/>
    <mergeCell ref="F14:G14"/>
    <mergeCell ref="H14:K14"/>
    <mergeCell ref="L14:M14"/>
    <mergeCell ref="L11:M11"/>
    <mergeCell ref="C13:D13"/>
    <mergeCell ref="F13:G13"/>
    <mergeCell ref="H13:K13"/>
    <mergeCell ref="L13:M13"/>
  </mergeCells>
  <pageMargins left="0.86614173228346458" right="0.39370078740157483" top="0.59055118110236227" bottom="0.59055118110236227" header="0.59055118110236227" footer="0.59055118110236227"/>
  <pageSetup paperSize="9" scale="64" fitToHeight="5" orientation="landscape" verticalDpi="0" r:id="rId1"/>
  <rowBreaks count="2" manualBreakCount="2">
    <brk id="37" max="12" man="1"/>
    <brk id="63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1210160-20</vt:lpstr>
      <vt:lpstr>'1210160-20'!Область_печати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buh1</cp:lastModifiedBy>
  <cp:lastPrinted>2021-02-05T10:51:14Z</cp:lastPrinted>
  <dcterms:created xsi:type="dcterms:W3CDTF">2018-01-09T10:41:17Z</dcterms:created>
  <dcterms:modified xsi:type="dcterms:W3CDTF">2021-02-05T10:52:56Z</dcterms:modified>
</cp:coreProperties>
</file>