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80" windowHeight="10155"/>
  </bookViews>
  <sheets>
    <sheet name="Лист1" sheetId="1" r:id="rId1"/>
  </sheets>
  <definedNames>
    <definedName name="_xlnm.Print_Titles" localSheetId="0">Лист1!$A:$C</definedName>
  </definedNames>
  <calcPr calcId="124519" fullCalcOnLoad="1"/>
</workbook>
</file>

<file path=xl/calcChain.xml><?xml version="1.0" encoding="utf-8"?>
<calcChain xmlns="http://schemas.openxmlformats.org/spreadsheetml/2006/main">
  <c r="F97" i="1"/>
  <c r="D97"/>
  <c r="F87"/>
  <c r="F85"/>
  <c r="F82"/>
  <c r="F91" s="1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<sst xmlns="http://schemas.openxmlformats.org/spreadsheetml/2006/main" count="161" uniqueCount="145">
  <si>
    <t>На 30.09.2019</t>
  </si>
  <si>
    <t>грн.</t>
  </si>
  <si>
    <t>Податкові надходження 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</si>
  <si>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</si>
  <si>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</si>
  <si>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</si>
  <si>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</si>
  <si>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</si>
  <si>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</si>
  <si>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</si>
  <si>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</si>
  <si>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</si>
  <si>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Інші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</si>
  <si>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</si>
  <si>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</si>
  <si>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</si>
  <si>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</si>
  <si>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</si>
  <si>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</si>
  <si>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</si>
  <si>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</si>
  <si>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</si>
  <si>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</si>
  <si>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</si>
  <si>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</si>
  <si>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</si>
  <si>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Всього без урахування трансферт</t>
  </si>
  <si>
    <t>ДОХОДИ ЗАГАЛЬНОГО ФОНДУ</t>
  </si>
  <si>
    <t>Код</t>
  </si>
  <si>
    <t>План на рік з урахуванням змін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</si>
  <si>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</si>
  <si>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</si>
  <si>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</si>
  <si>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</si>
  <si>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</si>
  <si>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Інша діяльність у сфері державного управління</t>
  </si>
  <si>
    <t>1000</t>
  </si>
  <si>
    <t>Освіта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</si>
  <si>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</si>
  <si>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</si>
  <si>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1161</t>
  </si>
  <si>
    <t>Забезпечення діяльності інших закладів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</si>
  <si>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</si>
  <si>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</si>
  <si>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</si>
  <si>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</si>
  <si>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2142</t>
  </si>
  <si>
    <t>Програми і централізовані заходи боротьби з туберкульозом</t>
  </si>
  <si>
    <t>2143</t>
  </si>
  <si>
    <t>Програми і централізовані заходи профілактики ВІЛ-інфекції/СНІДу</t>
  </si>
  <si>
    <t>2144</t>
  </si>
  <si>
    <t>Централізовані заходи з лікування хворих на цукровий та нецукровий діабет</t>
  </si>
  <si>
    <t>2145</t>
  </si>
  <si>
    <t>Централізовані заходи з лікування онкологічних хворих</t>
  </si>
  <si>
    <t>3000</t>
  </si>
  <si>
    <t>Соціальний захист та соціальне забезпечення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</si>
  <si>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</si>
  <si>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</si>
  <si>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</si>
  <si>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</si>
  <si>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</si>
  <si>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</si>
  <si>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</si>
  <si>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</si>
  <si>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</si>
  <si>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</si>
  <si>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</si>
  <si>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</si>
  <si>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3041</t>
  </si>
  <si>
    <t>Надання допомоги у зв`язку з вагітністю і пологами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</si>
  <si>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</si>
  <si>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</si>
  <si>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</si>
  <si>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</si>
  <si>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</si>
  <si>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</si>
  <si>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</si>
  <si>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</si>
  <si>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</si>
  <si>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</si>
  <si>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3050</t>
  </si>
  <si>
    <t>Пільгове медичне обслуговування осіб, які постраждали внаслідок Чорнобильської катастрофи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</si>
  <si>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</si>
  <si>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</si>
  <si>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</si>
  <si>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</si>
  <si>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</si>
  <si>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</si>
  <si>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</si>
  <si>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</si>
  <si>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</si>
  <si>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</si>
  <si>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3087</t>
  </si>
  <si>
    <t>Надання допомоги на дітей, які виховуються у багатодітних сім`ях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</si>
  <si>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</si>
  <si>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</si>
  <si>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</si>
  <si>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</si>
  <si>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</si>
  <si>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</si>
  <si>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</si>
  <si>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</si>
  <si>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</si>
  <si>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</si>
  <si>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</si>
  <si>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</si>
  <si>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</si>
  <si>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</si>
  <si>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</si>
  <si>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</si>
  <si>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</si>
  <si>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</si>
  <si>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</si>
  <si>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</si>
  <si>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</si>
  <si>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</si>
  <si>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</si>
  <si>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</si>
  <si>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</si>
  <si>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</si>
  <si>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ВИДАТКИ ЗАГАЛЬНОГО ФОНДУ</t>
  </si>
  <si>
    <t>Всього доходів загального фонду</t>
  </si>
  <si>
    <t>ФІНАНСУВАННЯ ЗАГАЛЬНОГО ФОНДУ</t>
  </si>
  <si>
    <t>Дефіцит (-)/профіцит(+)</t>
  </si>
  <si>
    <t xml:space="preserve">Внутрішнє фінансування </t>
  </si>
  <si>
    <t>Одержано (позички)</t>
  </si>
  <si>
    <t>Повернено (позички)</t>
  </si>
  <si>
    <t>Фінансування за рахунок залишків коштів на рахунках бюджетних установ</t>
  </si>
  <si>
    <t>Фінансування за рахунок залишків коштів на рахунках бюджетів</t>
  </si>
  <si>
    <t>На початок періоду</t>
  </si>
  <si>
    <t>На кінець періоду</t>
  </si>
  <si>
    <t>Кошти, що передаються із загального фонду до бюджету розвитку (спеціального фонду)</t>
  </si>
  <si>
    <t>Фінансування за активними операціями</t>
  </si>
  <si>
    <t>Зміна обсягів бюджетних коштів</t>
  </si>
  <si>
    <t>ККД</t>
  </si>
  <si>
    <t>% викон.до плану на період</t>
  </si>
  <si>
    <t>% викон.до річного плану</t>
  </si>
  <si>
    <t>Всього видатків загального фонду</t>
  </si>
  <si>
    <t>Разом коштів отриманих з усіх джерел фінансування</t>
  </si>
  <si>
    <t>Інші розрахунки</t>
  </si>
  <si>
    <t>Начальник фінансового відділу райдержадміністрації                                                             Т.О.Дусь</t>
  </si>
  <si>
    <t xml:space="preserve">за 9 місяців 2019 року   </t>
  </si>
  <si>
    <t xml:space="preserve">ДАНІ ПРО ВИКОНАННЯ ЗАГАЛЬНОГО ФОНДУ РАЙОННОГО БЮДЖЕТУ КУЛИКІВСЬКОГО РАЙОНУ  </t>
  </si>
  <si>
    <t xml:space="preserve">План на звітний період </t>
  </si>
  <si>
    <t>Виконано за звітний період</t>
  </si>
</sst>
</file>

<file path=xl/styles.xml><?xml version="1.0" encoding="utf-8"?>
<styleSheet xmlns="http://schemas.openxmlformats.org/spreadsheetml/2006/main">
  <numFmts count="3">
    <numFmt numFmtId="180" formatCode="#0.00"/>
    <numFmt numFmtId="181" formatCode="#0.0"/>
    <numFmt numFmtId="183" formatCode="0.0"/>
  </numFmts>
  <fonts count="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81" fontId="0" fillId="0" borderId="1" xfId="0" applyNumberFormat="1" applyBorder="1"/>
    <xf numFmtId="183" fontId="0" fillId="0" borderId="1" xfId="0" applyNumberFormat="1" applyBorder="1"/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 wrapText="1"/>
    </xf>
    <xf numFmtId="181" fontId="2" fillId="0" borderId="1" xfId="0" applyNumberFormat="1" applyFont="1" applyFill="1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2" fillId="0" borderId="1" xfId="0" applyNumberFormat="1" applyFont="1" applyBorder="1"/>
    <xf numFmtId="2" fontId="0" fillId="0" borderId="1" xfId="0" applyNumberFormat="1" applyBorder="1"/>
    <xf numFmtId="0" fontId="2" fillId="0" borderId="0" xfId="0" applyFont="1"/>
    <xf numFmtId="180" fontId="2" fillId="2" borderId="1" xfId="0" applyNumberFormat="1" applyFont="1" applyFill="1" applyBorder="1"/>
    <xf numFmtId="181" fontId="2" fillId="2" borderId="1" xfId="0" applyNumberFormat="1" applyFont="1" applyFill="1" applyBorder="1"/>
    <xf numFmtId="183" fontId="2" fillId="2" borderId="1" xfId="0" applyNumberFormat="1" applyFont="1" applyFill="1" applyBorder="1"/>
    <xf numFmtId="180" fontId="4" fillId="2" borderId="1" xfId="0" applyNumberFormat="1" applyFont="1" applyFill="1" applyBorder="1"/>
    <xf numFmtId="181" fontId="4" fillId="2" borderId="1" xfId="0" applyNumberFormat="1" applyFont="1" applyFill="1" applyBorder="1"/>
    <xf numFmtId="183" fontId="4" fillId="2" borderId="1" xfId="0" applyNumberFormat="1" applyFont="1" applyFill="1" applyBorder="1"/>
    <xf numFmtId="180" fontId="4" fillId="2" borderId="1" xfId="0" applyNumberFormat="1" applyFont="1" applyFill="1" applyBorder="1" applyAlignment="1">
      <alignment vertical="center" wrapText="1"/>
    </xf>
    <xf numFmtId="181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4" fillId="2" borderId="1" xfId="0" applyFont="1" applyFill="1" applyBorder="1"/>
    <xf numFmtId="0" fontId="5" fillId="2" borderId="1" xfId="0" applyFont="1" applyFill="1" applyBorder="1"/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topLeftCell="A76" workbookViewId="0">
      <selection activeCell="J107" sqref="J107"/>
    </sheetView>
  </sheetViews>
  <sheetFormatPr defaultRowHeight="12.75"/>
  <cols>
    <col min="1" max="1" width="0.140625" customWidth="1"/>
    <col min="3" max="3" width="37.7109375" customWidth="1"/>
    <col min="4" max="5" width="13.85546875" customWidth="1"/>
    <col min="6" max="6" width="11.5703125" bestFit="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10" t="s">
        <v>0</v>
      </c>
      <c r="B2" s="37" t="s">
        <v>142</v>
      </c>
      <c r="C2" s="37"/>
      <c r="D2" s="37"/>
      <c r="E2" s="37"/>
      <c r="F2" s="37"/>
      <c r="G2" s="37"/>
      <c r="H2" s="37"/>
      <c r="I2" s="11"/>
      <c r="J2" s="11"/>
    </row>
    <row r="3" spans="1:10" ht="18">
      <c r="A3" s="10"/>
      <c r="B3" s="37" t="s">
        <v>141</v>
      </c>
      <c r="C3" s="37"/>
      <c r="D3" s="37"/>
      <c r="E3" s="37"/>
      <c r="F3" s="37"/>
      <c r="G3" s="37"/>
      <c r="H3" s="37"/>
      <c r="I3" s="11"/>
      <c r="J3" s="11"/>
    </row>
    <row r="4" spans="1:10">
      <c r="H4" s="25" t="s">
        <v>1</v>
      </c>
    </row>
    <row r="5" spans="1:10" ht="66.75" customHeight="1">
      <c r="A5" s="5"/>
      <c r="B5" s="20" t="s">
        <v>134</v>
      </c>
      <c r="C5" s="20" t="s">
        <v>27</v>
      </c>
      <c r="D5" s="12" t="s">
        <v>29</v>
      </c>
      <c r="E5" s="12" t="s">
        <v>143</v>
      </c>
      <c r="F5" s="12" t="s">
        <v>144</v>
      </c>
      <c r="G5" s="2" t="s">
        <v>135</v>
      </c>
      <c r="H5" s="2" t="s">
        <v>136</v>
      </c>
    </row>
    <row r="6" spans="1:10" ht="16.5" customHeight="1">
      <c r="A6" s="3"/>
      <c r="B6" s="3">
        <v>10000000</v>
      </c>
      <c r="C6" s="3" t="s">
        <v>2</v>
      </c>
      <c r="D6" s="4">
        <v>47600</v>
      </c>
      <c r="E6" s="4">
        <v>47600</v>
      </c>
      <c r="F6" s="4">
        <v>47601.24</v>
      </c>
      <c r="G6" s="8">
        <f t="shared" ref="G6:G32" si="0">IF(E6=0,0,F6/E6*100)</f>
        <v>100.00260504201681</v>
      </c>
      <c r="H6" s="9">
        <f>F6/D6*100</f>
        <v>100.00260504201681</v>
      </c>
    </row>
    <row r="7" spans="1:10" ht="25.5">
      <c r="A7" s="3"/>
      <c r="B7" s="3">
        <v>13000000</v>
      </c>
      <c r="C7" s="6" t="s">
        <v>3</v>
      </c>
      <c r="D7" s="4">
        <v>47600</v>
      </c>
      <c r="E7" s="4">
        <v>47600</v>
      </c>
      <c r="F7" s="4">
        <v>47601.24</v>
      </c>
      <c r="G7" s="8">
        <f t="shared" si="0"/>
        <v>100.00260504201681</v>
      </c>
      <c r="H7" s="9">
        <f t="shared" ref="H7:H32" si="1">F7/D7*100</f>
        <v>100.00260504201681</v>
      </c>
    </row>
    <row r="8" spans="1:10" ht="25.5">
      <c r="A8" s="3"/>
      <c r="B8" s="3">
        <v>13010000</v>
      </c>
      <c r="C8" s="6" t="s">
        <v>4</v>
      </c>
      <c r="D8" s="4">
        <v>47600</v>
      </c>
      <c r="E8" s="4">
        <v>47600</v>
      </c>
      <c r="F8" s="4">
        <v>47601.24</v>
      </c>
      <c r="G8" s="8">
        <f t="shared" si="0"/>
        <v>100.00260504201681</v>
      </c>
      <c r="H8" s="9">
        <f t="shared" si="1"/>
        <v>100.00260504201681</v>
      </c>
    </row>
    <row r="9" spans="1:10" ht="51">
      <c r="A9" s="3"/>
      <c r="B9" s="3">
        <v>13010100</v>
      </c>
      <c r="C9" s="6" t="s">
        <v>5</v>
      </c>
      <c r="D9" s="4">
        <v>47600</v>
      </c>
      <c r="E9" s="4">
        <v>47600</v>
      </c>
      <c r="F9" s="4">
        <v>47601.24</v>
      </c>
      <c r="G9" s="8">
        <f t="shared" si="0"/>
        <v>100.00260504201681</v>
      </c>
      <c r="H9" s="9">
        <f t="shared" si="1"/>
        <v>100.00260504201681</v>
      </c>
    </row>
    <row r="10" spans="1:10" ht="18.75" customHeight="1">
      <c r="A10" s="3"/>
      <c r="B10" s="3">
        <v>20000000</v>
      </c>
      <c r="C10" s="6" t="s">
        <v>6</v>
      </c>
      <c r="D10" s="4">
        <v>14900</v>
      </c>
      <c r="E10" s="4">
        <v>11000</v>
      </c>
      <c r="F10" s="4">
        <v>23528.02</v>
      </c>
      <c r="G10" s="8">
        <f t="shared" si="0"/>
        <v>213.89109090909093</v>
      </c>
      <c r="H10" s="9">
        <f t="shared" si="1"/>
        <v>157.9061744966443</v>
      </c>
    </row>
    <row r="11" spans="1:10" ht="38.25">
      <c r="A11" s="3"/>
      <c r="B11" s="3">
        <v>22000000</v>
      </c>
      <c r="C11" s="6" t="s">
        <v>7</v>
      </c>
      <c r="D11" s="4">
        <v>9100</v>
      </c>
      <c r="E11" s="4">
        <v>5200</v>
      </c>
      <c r="F11" s="4">
        <v>15682.1</v>
      </c>
      <c r="G11" s="8">
        <f t="shared" si="0"/>
        <v>301.5788461538462</v>
      </c>
      <c r="H11" s="9">
        <f t="shared" si="1"/>
        <v>172.33076923076925</v>
      </c>
    </row>
    <row r="12" spans="1:10" ht="25.5">
      <c r="A12" s="3"/>
      <c r="B12" s="3">
        <v>22010000</v>
      </c>
      <c r="C12" s="6" t="s">
        <v>8</v>
      </c>
      <c r="D12" s="4">
        <v>9100</v>
      </c>
      <c r="E12" s="4">
        <v>5200</v>
      </c>
      <c r="F12" s="4">
        <v>15682.1</v>
      </c>
      <c r="G12" s="8">
        <f t="shared" si="0"/>
        <v>301.5788461538462</v>
      </c>
      <c r="H12" s="9">
        <f t="shared" si="1"/>
        <v>172.33076923076925</v>
      </c>
    </row>
    <row r="13" spans="1:10" ht="51">
      <c r="A13" s="3"/>
      <c r="B13" s="3">
        <v>22010300</v>
      </c>
      <c r="C13" s="6" t="s">
        <v>9</v>
      </c>
      <c r="D13" s="4">
        <v>770</v>
      </c>
      <c r="E13" s="4">
        <v>770</v>
      </c>
      <c r="F13" s="4">
        <v>1412.1</v>
      </c>
      <c r="G13" s="8">
        <f t="shared" si="0"/>
        <v>183.38961038961037</v>
      </c>
      <c r="H13" s="9">
        <f t="shared" si="1"/>
        <v>183.38961038961037</v>
      </c>
    </row>
    <row r="14" spans="1:10" ht="38.25">
      <c r="A14" s="3"/>
      <c r="B14" s="3">
        <v>22012600</v>
      </c>
      <c r="C14" s="6" t="s">
        <v>10</v>
      </c>
      <c r="D14" s="4">
        <v>8330</v>
      </c>
      <c r="E14" s="4">
        <v>4430</v>
      </c>
      <c r="F14" s="4">
        <v>14270</v>
      </c>
      <c r="G14" s="8">
        <f t="shared" si="0"/>
        <v>322.12189616252817</v>
      </c>
      <c r="H14" s="9">
        <f t="shared" si="1"/>
        <v>171.30852340936374</v>
      </c>
    </row>
    <row r="15" spans="1:10" ht="15.75" customHeight="1">
      <c r="A15" s="3"/>
      <c r="B15" s="3">
        <v>24000000</v>
      </c>
      <c r="C15" s="6" t="s">
        <v>11</v>
      </c>
      <c r="D15" s="4">
        <v>5800</v>
      </c>
      <c r="E15" s="4">
        <v>5800</v>
      </c>
      <c r="F15" s="4">
        <v>7845.92</v>
      </c>
      <c r="G15" s="8">
        <f t="shared" si="0"/>
        <v>135.27448275862068</v>
      </c>
      <c r="H15" s="9">
        <f t="shared" si="1"/>
        <v>135.27448275862068</v>
      </c>
    </row>
    <row r="16" spans="1:10" ht="17.25" customHeight="1">
      <c r="A16" s="3"/>
      <c r="B16" s="3">
        <v>24060000</v>
      </c>
      <c r="C16" s="6" t="s">
        <v>12</v>
      </c>
      <c r="D16" s="4">
        <v>5800</v>
      </c>
      <c r="E16" s="4">
        <v>5800</v>
      </c>
      <c r="F16" s="4">
        <v>7845.92</v>
      </c>
      <c r="G16" s="8">
        <f t="shared" si="0"/>
        <v>135.27448275862068</v>
      </c>
      <c r="H16" s="9">
        <f t="shared" si="1"/>
        <v>135.27448275862068</v>
      </c>
    </row>
    <row r="17" spans="1:8" ht="17.25" customHeight="1">
      <c r="A17" s="3"/>
      <c r="B17" s="3">
        <v>24060300</v>
      </c>
      <c r="C17" s="6" t="s">
        <v>12</v>
      </c>
      <c r="D17" s="4">
        <v>5800</v>
      </c>
      <c r="E17" s="4">
        <v>5800</v>
      </c>
      <c r="F17" s="4">
        <v>7845.92</v>
      </c>
      <c r="G17" s="8">
        <f t="shared" si="0"/>
        <v>135.27448275862068</v>
      </c>
      <c r="H17" s="9">
        <f t="shared" si="1"/>
        <v>135.27448275862068</v>
      </c>
    </row>
    <row r="18" spans="1:8" ht="17.25" customHeight="1">
      <c r="A18" s="3"/>
      <c r="B18" s="3">
        <v>40000000</v>
      </c>
      <c r="C18" s="6" t="s">
        <v>13</v>
      </c>
      <c r="D18" s="4">
        <v>72419467.189999998</v>
      </c>
      <c r="E18" s="4">
        <v>60129479.409999996</v>
      </c>
      <c r="F18" s="4">
        <v>57324450.819999993</v>
      </c>
      <c r="G18" s="8">
        <f t="shared" si="0"/>
        <v>95.335019332408351</v>
      </c>
      <c r="H18" s="9">
        <f t="shared" si="1"/>
        <v>79.156134454294374</v>
      </c>
    </row>
    <row r="19" spans="1:8" ht="18" customHeight="1">
      <c r="A19" s="3"/>
      <c r="B19" s="3">
        <v>41000000</v>
      </c>
      <c r="C19" s="6" t="s">
        <v>14</v>
      </c>
      <c r="D19" s="4">
        <v>72419467.189999998</v>
      </c>
      <c r="E19" s="4">
        <v>60129479.409999996</v>
      </c>
      <c r="F19" s="4">
        <v>57324450.819999993</v>
      </c>
      <c r="G19" s="8">
        <f t="shared" si="0"/>
        <v>95.335019332408351</v>
      </c>
      <c r="H19" s="9">
        <f t="shared" si="1"/>
        <v>79.156134454294374</v>
      </c>
    </row>
    <row r="20" spans="1:8" ht="25.5">
      <c r="A20" s="3"/>
      <c r="B20" s="3">
        <v>41040000</v>
      </c>
      <c r="C20" s="6" t="s">
        <v>15</v>
      </c>
      <c r="D20" s="4">
        <v>1319500</v>
      </c>
      <c r="E20" s="4">
        <v>1319500</v>
      </c>
      <c r="F20" s="4">
        <v>1319500</v>
      </c>
      <c r="G20" s="8">
        <f t="shared" si="0"/>
        <v>100</v>
      </c>
      <c r="H20" s="9">
        <f t="shared" si="1"/>
        <v>100</v>
      </c>
    </row>
    <row r="21" spans="1:8" ht="76.5">
      <c r="A21" s="3"/>
      <c r="B21" s="3">
        <v>41040200</v>
      </c>
      <c r="C21" s="6" t="s">
        <v>16</v>
      </c>
      <c r="D21" s="4">
        <v>1319500</v>
      </c>
      <c r="E21" s="4">
        <v>1319500</v>
      </c>
      <c r="F21" s="4">
        <v>1319500</v>
      </c>
      <c r="G21" s="8">
        <f t="shared" si="0"/>
        <v>100</v>
      </c>
      <c r="H21" s="9">
        <f t="shared" si="1"/>
        <v>100</v>
      </c>
    </row>
    <row r="22" spans="1:8" ht="25.5">
      <c r="A22" s="3"/>
      <c r="B22" s="3">
        <v>41050000</v>
      </c>
      <c r="C22" s="6" t="s">
        <v>17</v>
      </c>
      <c r="D22" s="4">
        <v>71099967.189999998</v>
      </c>
      <c r="E22" s="4">
        <v>58809979.409999996</v>
      </c>
      <c r="F22" s="4">
        <v>56004950.819999993</v>
      </c>
      <c r="G22" s="8">
        <f t="shared" si="0"/>
        <v>95.230352708603334</v>
      </c>
      <c r="H22" s="9">
        <f t="shared" si="1"/>
        <v>78.769306138128471</v>
      </c>
    </row>
    <row r="23" spans="1:8" ht="102">
      <c r="A23" s="3"/>
      <c r="B23" s="3">
        <v>41050100</v>
      </c>
      <c r="C23" s="6" t="s">
        <v>18</v>
      </c>
      <c r="D23" s="4">
        <v>20961144.189999998</v>
      </c>
      <c r="E23" s="4">
        <v>20961144.189999998</v>
      </c>
      <c r="F23" s="4">
        <v>20961144.190000001</v>
      </c>
      <c r="G23" s="8">
        <f t="shared" si="0"/>
        <v>100.00000000000003</v>
      </c>
      <c r="H23" s="9">
        <f t="shared" si="1"/>
        <v>100.00000000000003</v>
      </c>
    </row>
    <row r="24" spans="1:8" ht="76.5">
      <c r="A24" s="3"/>
      <c r="B24" s="3">
        <v>41050200</v>
      </c>
      <c r="C24" s="6" t="s">
        <v>19</v>
      </c>
      <c r="D24" s="4">
        <v>3300600</v>
      </c>
      <c r="E24" s="4">
        <v>2770000</v>
      </c>
      <c r="F24" s="4">
        <v>2028315.13</v>
      </c>
      <c r="G24" s="8">
        <f t="shared" si="0"/>
        <v>73.224372924187719</v>
      </c>
      <c r="H24" s="9">
        <f t="shared" si="1"/>
        <v>61.452921590013929</v>
      </c>
    </row>
    <row r="25" spans="1:8" ht="102">
      <c r="A25" s="3"/>
      <c r="B25" s="3">
        <v>41050300</v>
      </c>
      <c r="C25" s="6" t="s">
        <v>20</v>
      </c>
      <c r="D25" s="4">
        <v>26510600</v>
      </c>
      <c r="E25" s="4">
        <v>19406700</v>
      </c>
      <c r="F25" s="4">
        <v>17552757.870000001</v>
      </c>
      <c r="G25" s="8">
        <f t="shared" si="0"/>
        <v>90.446896535732506</v>
      </c>
      <c r="H25" s="9">
        <f t="shared" si="1"/>
        <v>66.210338015737108</v>
      </c>
    </row>
    <row r="26" spans="1:8" ht="102">
      <c r="A26" s="3"/>
      <c r="B26" s="3">
        <v>41050700</v>
      </c>
      <c r="C26" s="6" t="s">
        <v>21</v>
      </c>
      <c r="D26" s="4">
        <v>1007000</v>
      </c>
      <c r="E26" s="4">
        <v>566575.22</v>
      </c>
      <c r="F26" s="4">
        <v>558875.04</v>
      </c>
      <c r="G26" s="8">
        <f t="shared" si="0"/>
        <v>98.640925383217436</v>
      </c>
      <c r="H26" s="9">
        <f t="shared" si="1"/>
        <v>55.499010923535252</v>
      </c>
    </row>
    <row r="27" spans="1:8" ht="51">
      <c r="A27" s="3"/>
      <c r="B27" s="3">
        <v>41051500</v>
      </c>
      <c r="C27" s="6" t="s">
        <v>22</v>
      </c>
      <c r="D27" s="4">
        <v>11027800</v>
      </c>
      <c r="E27" s="4">
        <v>8270800</v>
      </c>
      <c r="F27" s="4">
        <v>8270800</v>
      </c>
      <c r="G27" s="8">
        <f t="shared" si="0"/>
        <v>100</v>
      </c>
      <c r="H27" s="9">
        <f t="shared" si="1"/>
        <v>74.999546600409872</v>
      </c>
    </row>
    <row r="28" spans="1:8" ht="63.75">
      <c r="A28" s="3"/>
      <c r="B28" s="3">
        <v>41052300</v>
      </c>
      <c r="C28" s="6" t="s">
        <v>23</v>
      </c>
      <c r="D28" s="4">
        <v>396000</v>
      </c>
      <c r="E28" s="4">
        <v>396000</v>
      </c>
      <c r="F28" s="4">
        <v>396000</v>
      </c>
      <c r="G28" s="8">
        <f t="shared" si="0"/>
        <v>100</v>
      </c>
      <c r="H28" s="9">
        <f t="shared" si="1"/>
        <v>100</v>
      </c>
    </row>
    <row r="29" spans="1:8" ht="18.75" customHeight="1">
      <c r="A29" s="3"/>
      <c r="B29" s="3">
        <v>41053900</v>
      </c>
      <c r="C29" s="6" t="s">
        <v>24</v>
      </c>
      <c r="D29" s="4">
        <v>7792823</v>
      </c>
      <c r="E29" s="4">
        <v>6334760</v>
      </c>
      <c r="F29" s="4">
        <v>6133058.5899999999</v>
      </c>
      <c r="G29" s="8">
        <f t="shared" si="0"/>
        <v>96.815958142060637</v>
      </c>
      <c r="H29" s="9">
        <f t="shared" si="1"/>
        <v>78.70137163387389</v>
      </c>
    </row>
    <row r="30" spans="1:8" ht="81" customHeight="1">
      <c r="A30" s="3"/>
      <c r="B30" s="3">
        <v>41054100</v>
      </c>
      <c r="C30" s="6" t="s">
        <v>25</v>
      </c>
      <c r="D30" s="4">
        <v>104000</v>
      </c>
      <c r="E30" s="4">
        <v>104000</v>
      </c>
      <c r="F30" s="4">
        <v>104000</v>
      </c>
      <c r="G30" s="8">
        <f t="shared" si="0"/>
        <v>100</v>
      </c>
      <c r="H30" s="9">
        <f t="shared" si="1"/>
        <v>100</v>
      </c>
    </row>
    <row r="31" spans="1:8" ht="18.75" customHeight="1">
      <c r="A31" s="35" t="s">
        <v>26</v>
      </c>
      <c r="B31" s="36"/>
      <c r="C31" s="36"/>
      <c r="D31" s="26">
        <v>62500</v>
      </c>
      <c r="E31" s="26">
        <v>58600</v>
      </c>
      <c r="F31" s="26">
        <v>71129.259999999995</v>
      </c>
      <c r="G31" s="27">
        <f t="shared" si="0"/>
        <v>121.38098976109215</v>
      </c>
      <c r="H31" s="28">
        <f t="shared" si="1"/>
        <v>113.806816</v>
      </c>
    </row>
    <row r="32" spans="1:8" ht="22.5" customHeight="1">
      <c r="A32" s="35" t="s">
        <v>121</v>
      </c>
      <c r="B32" s="36"/>
      <c r="C32" s="36"/>
      <c r="D32" s="29">
        <v>72481967.189999998</v>
      </c>
      <c r="E32" s="29">
        <v>60188079.409999996</v>
      </c>
      <c r="F32" s="29">
        <v>57395580.079999998</v>
      </c>
      <c r="G32" s="30">
        <f t="shared" si="0"/>
        <v>95.360378072578882</v>
      </c>
      <c r="H32" s="31">
        <f t="shared" si="1"/>
        <v>79.186013163172817</v>
      </c>
    </row>
    <row r="33" spans="2:8" ht="63.75">
      <c r="B33" s="12" t="s">
        <v>28</v>
      </c>
      <c r="C33" s="12" t="s">
        <v>120</v>
      </c>
      <c r="D33" s="12" t="s">
        <v>29</v>
      </c>
      <c r="E33" s="12" t="s">
        <v>143</v>
      </c>
      <c r="F33" s="12" t="s">
        <v>144</v>
      </c>
      <c r="G33" s="2" t="s">
        <v>135</v>
      </c>
      <c r="H33" s="2" t="s">
        <v>136</v>
      </c>
    </row>
    <row r="34" spans="2:8">
      <c r="B34" s="13" t="s">
        <v>30</v>
      </c>
      <c r="C34" s="14" t="s">
        <v>31</v>
      </c>
      <c r="D34" s="15">
        <v>646080.65</v>
      </c>
      <c r="E34" s="15">
        <v>509980.65</v>
      </c>
      <c r="F34" s="15">
        <v>450132.37</v>
      </c>
      <c r="G34" s="16">
        <f>F34/E34*100</f>
        <v>88.264597882292193</v>
      </c>
      <c r="H34" s="16">
        <f>F34/D34*100</f>
        <v>69.671235317138809</v>
      </c>
    </row>
    <row r="35" spans="2:8" ht="76.5">
      <c r="B35" s="17" t="s">
        <v>32</v>
      </c>
      <c r="C35" s="18" t="s">
        <v>33</v>
      </c>
      <c r="D35" s="19">
        <v>536800</v>
      </c>
      <c r="E35" s="19">
        <v>421150</v>
      </c>
      <c r="F35" s="19">
        <v>369122.49</v>
      </c>
      <c r="G35" s="16">
        <f t="shared" ref="G35:G79" si="2">F35/E35*100</f>
        <v>87.646323162768596</v>
      </c>
      <c r="H35" s="16">
        <f t="shared" ref="H35:H79" si="3">F35/D35*100</f>
        <v>68.763504098360656</v>
      </c>
    </row>
    <row r="36" spans="2:8" ht="25.5">
      <c r="B36" s="17" t="s">
        <v>34</v>
      </c>
      <c r="C36" s="18" t="s">
        <v>35</v>
      </c>
      <c r="D36" s="19">
        <v>109280.65</v>
      </c>
      <c r="E36" s="19">
        <v>88830.65</v>
      </c>
      <c r="F36" s="19">
        <v>81009.88</v>
      </c>
      <c r="G36" s="16">
        <f t="shared" si="2"/>
        <v>91.195865391055918</v>
      </c>
      <c r="H36" s="16">
        <f t="shared" si="3"/>
        <v>74.130122761897937</v>
      </c>
    </row>
    <row r="37" spans="2:8">
      <c r="B37" s="13" t="s">
        <v>36</v>
      </c>
      <c r="C37" s="14" t="s">
        <v>37</v>
      </c>
      <c r="D37" s="15">
        <v>55344</v>
      </c>
      <c r="E37" s="15">
        <v>55344</v>
      </c>
      <c r="F37" s="15">
        <v>55344</v>
      </c>
      <c r="G37" s="16">
        <f t="shared" si="2"/>
        <v>100</v>
      </c>
      <c r="H37" s="16">
        <f t="shared" si="3"/>
        <v>100</v>
      </c>
    </row>
    <row r="38" spans="2:8" ht="76.5">
      <c r="B38" s="17" t="s">
        <v>38</v>
      </c>
      <c r="C38" s="18" t="s">
        <v>39</v>
      </c>
      <c r="D38" s="19">
        <v>34000</v>
      </c>
      <c r="E38" s="19">
        <v>34000</v>
      </c>
      <c r="F38" s="19">
        <v>34000</v>
      </c>
      <c r="G38" s="16">
        <f t="shared" si="2"/>
        <v>100</v>
      </c>
      <c r="H38" s="16">
        <f t="shared" si="3"/>
        <v>100</v>
      </c>
    </row>
    <row r="39" spans="2:8" ht="25.5">
      <c r="B39" s="17" t="s">
        <v>40</v>
      </c>
      <c r="C39" s="18" t="s">
        <v>41</v>
      </c>
      <c r="D39" s="19">
        <v>21344</v>
      </c>
      <c r="E39" s="19">
        <v>21344</v>
      </c>
      <c r="F39" s="19">
        <v>21344</v>
      </c>
      <c r="G39" s="16">
        <f t="shared" si="2"/>
        <v>100</v>
      </c>
      <c r="H39" s="16">
        <f t="shared" si="3"/>
        <v>100</v>
      </c>
    </row>
    <row r="40" spans="2:8">
      <c r="B40" s="13" t="s">
        <v>42</v>
      </c>
      <c r="C40" s="14" t="s">
        <v>43</v>
      </c>
      <c r="D40" s="15">
        <v>12779735.990000002</v>
      </c>
      <c r="E40" s="15">
        <v>9954745.9900000002</v>
      </c>
      <c r="F40" s="15">
        <v>9410919.379999999</v>
      </c>
      <c r="G40" s="16">
        <f t="shared" si="2"/>
        <v>94.537011687226368</v>
      </c>
      <c r="H40" s="16">
        <f t="shared" si="3"/>
        <v>73.639388070019095</v>
      </c>
    </row>
    <row r="41" spans="2:8" ht="25.5">
      <c r="B41" s="17" t="s">
        <v>44</v>
      </c>
      <c r="C41" s="18" t="s">
        <v>45</v>
      </c>
      <c r="D41" s="19">
        <v>12691735.990000002</v>
      </c>
      <c r="E41" s="19">
        <v>9884845.9900000002</v>
      </c>
      <c r="F41" s="19">
        <v>9388985.3099999987</v>
      </c>
      <c r="G41" s="16">
        <f t="shared" si="2"/>
        <v>94.983627660950518</v>
      </c>
      <c r="H41" s="16">
        <f t="shared" si="3"/>
        <v>73.97715582326731</v>
      </c>
    </row>
    <row r="42" spans="2:8" ht="25.5">
      <c r="B42" s="17" t="s">
        <v>46</v>
      </c>
      <c r="C42" s="18" t="s">
        <v>47</v>
      </c>
      <c r="D42" s="19">
        <v>8000</v>
      </c>
      <c r="E42" s="19">
        <v>6600</v>
      </c>
      <c r="F42" s="19">
        <v>1100</v>
      </c>
      <c r="G42" s="16">
        <f t="shared" si="2"/>
        <v>16.666666666666664</v>
      </c>
      <c r="H42" s="16">
        <f t="shared" si="3"/>
        <v>13.750000000000002</v>
      </c>
    </row>
    <row r="43" spans="2:8" ht="25.5">
      <c r="B43" s="17" t="s">
        <v>48</v>
      </c>
      <c r="C43" s="18" t="s">
        <v>49</v>
      </c>
      <c r="D43" s="19">
        <v>10000</v>
      </c>
      <c r="E43" s="19">
        <v>8300</v>
      </c>
      <c r="F43" s="19">
        <v>419.9</v>
      </c>
      <c r="G43" s="16">
        <f t="shared" si="2"/>
        <v>5.0590361445783136</v>
      </c>
      <c r="H43" s="16">
        <f t="shared" si="3"/>
        <v>4.1989999999999998</v>
      </c>
    </row>
    <row r="44" spans="2:8" ht="25.5">
      <c r="B44" s="17" t="s">
        <v>50</v>
      </c>
      <c r="C44" s="18" t="s">
        <v>51</v>
      </c>
      <c r="D44" s="19">
        <v>0</v>
      </c>
      <c r="E44" s="19">
        <v>0</v>
      </c>
      <c r="F44" s="19">
        <v>0</v>
      </c>
      <c r="G44" s="16"/>
      <c r="H44" s="16"/>
    </row>
    <row r="45" spans="2:8" ht="25.5">
      <c r="B45" s="17" t="s">
        <v>52</v>
      </c>
      <c r="C45" s="18" t="s">
        <v>53</v>
      </c>
      <c r="D45" s="19">
        <v>70000</v>
      </c>
      <c r="E45" s="19">
        <v>55000</v>
      </c>
      <c r="F45" s="19">
        <v>20414.169999999998</v>
      </c>
      <c r="G45" s="16">
        <f t="shared" si="2"/>
        <v>37.116672727272729</v>
      </c>
      <c r="H45" s="16">
        <f t="shared" si="3"/>
        <v>29.163099999999996</v>
      </c>
    </row>
    <row r="46" spans="2:8" ht="25.5">
      <c r="B46" s="13" t="s">
        <v>54</v>
      </c>
      <c r="C46" s="14" t="s">
        <v>55</v>
      </c>
      <c r="D46" s="15">
        <v>58190381.520000011</v>
      </c>
      <c r="E46" s="15">
        <v>49314233.740000002</v>
      </c>
      <c r="F46" s="15">
        <v>46344832.720000021</v>
      </c>
      <c r="G46" s="16">
        <f t="shared" si="2"/>
        <v>93.978612674678089</v>
      </c>
      <c r="H46" s="16">
        <f t="shared" si="3"/>
        <v>79.64345912403293</v>
      </c>
    </row>
    <row r="47" spans="2:8" ht="38.25">
      <c r="B47" s="17" t="s">
        <v>56</v>
      </c>
      <c r="C47" s="18" t="s">
        <v>57</v>
      </c>
      <c r="D47" s="19">
        <v>2343979.0699999998</v>
      </c>
      <c r="E47" s="19">
        <v>2343979.0699999998</v>
      </c>
      <c r="F47" s="19">
        <v>2343979.0699999998</v>
      </c>
      <c r="G47" s="16">
        <f t="shared" si="2"/>
        <v>100</v>
      </c>
      <c r="H47" s="16">
        <f t="shared" si="3"/>
        <v>100</v>
      </c>
    </row>
    <row r="48" spans="2:8" ht="38.25">
      <c r="B48" s="17" t="s">
        <v>58</v>
      </c>
      <c r="C48" s="18" t="s">
        <v>59</v>
      </c>
      <c r="D48" s="19">
        <v>18617165.120000001</v>
      </c>
      <c r="E48" s="19">
        <v>18617165.120000001</v>
      </c>
      <c r="F48" s="19">
        <v>18617165.120000001</v>
      </c>
      <c r="G48" s="16">
        <f t="shared" si="2"/>
        <v>100</v>
      </c>
      <c r="H48" s="16">
        <f t="shared" si="3"/>
        <v>100</v>
      </c>
    </row>
    <row r="49" spans="2:8" ht="51">
      <c r="B49" s="17" t="s">
        <v>60</v>
      </c>
      <c r="C49" s="18" t="s">
        <v>61</v>
      </c>
      <c r="D49" s="19">
        <v>186541.45</v>
      </c>
      <c r="E49" s="19">
        <v>173726.45</v>
      </c>
      <c r="F49" s="19">
        <v>131291.60999999999</v>
      </c>
      <c r="G49" s="16">
        <f t="shared" si="2"/>
        <v>75.573759781541611</v>
      </c>
      <c r="H49" s="16">
        <f t="shared" si="3"/>
        <v>70.382003570788143</v>
      </c>
    </row>
    <row r="50" spans="2:8" ht="51">
      <c r="B50" s="17" t="s">
        <v>62</v>
      </c>
      <c r="C50" s="18" t="s">
        <v>63</v>
      </c>
      <c r="D50" s="19">
        <v>3114058.55</v>
      </c>
      <c r="E50" s="19">
        <v>2596273.5499999998</v>
      </c>
      <c r="F50" s="19">
        <v>1897023.52</v>
      </c>
      <c r="G50" s="16">
        <f t="shared" si="2"/>
        <v>73.067166593443133</v>
      </c>
      <c r="H50" s="16">
        <f t="shared" si="3"/>
        <v>60.91804279017169</v>
      </c>
    </row>
    <row r="51" spans="2:8" ht="25.5">
      <c r="B51" s="17" t="s">
        <v>64</v>
      </c>
      <c r="C51" s="18" t="s">
        <v>65</v>
      </c>
      <c r="D51" s="19">
        <v>55500</v>
      </c>
      <c r="E51" s="19">
        <v>52800</v>
      </c>
      <c r="F51" s="19">
        <v>34605.72</v>
      </c>
      <c r="G51" s="16">
        <f t="shared" si="2"/>
        <v>65.541136363636369</v>
      </c>
      <c r="H51" s="16">
        <f t="shared" si="3"/>
        <v>62.352648648648646</v>
      </c>
    </row>
    <row r="52" spans="2:8" ht="38.25">
      <c r="B52" s="17" t="s">
        <v>66</v>
      </c>
      <c r="C52" s="18" t="s">
        <v>67</v>
      </c>
      <c r="D52" s="19">
        <v>180000</v>
      </c>
      <c r="E52" s="19">
        <v>133020</v>
      </c>
      <c r="F52" s="19">
        <v>109510.28</v>
      </c>
      <c r="G52" s="16">
        <f t="shared" si="2"/>
        <v>82.326176514809802</v>
      </c>
      <c r="H52" s="16">
        <f t="shared" si="3"/>
        <v>60.839044444444447</v>
      </c>
    </row>
    <row r="53" spans="2:8" ht="25.5">
      <c r="B53" s="17" t="s">
        <v>68</v>
      </c>
      <c r="C53" s="18" t="s">
        <v>69</v>
      </c>
      <c r="D53" s="19">
        <v>105000</v>
      </c>
      <c r="E53" s="19">
        <v>94980</v>
      </c>
      <c r="F53" s="19">
        <v>59458.8</v>
      </c>
      <c r="G53" s="16">
        <f t="shared" si="2"/>
        <v>62.601389766266593</v>
      </c>
      <c r="H53" s="16">
        <f t="shared" si="3"/>
        <v>56.627428571428574</v>
      </c>
    </row>
    <row r="54" spans="2:8" ht="25.5">
      <c r="B54" s="17" t="s">
        <v>70</v>
      </c>
      <c r="C54" s="18" t="s">
        <v>71</v>
      </c>
      <c r="D54" s="19">
        <v>6013168.6600000001</v>
      </c>
      <c r="E54" s="19">
        <v>4204340.3</v>
      </c>
      <c r="F54" s="19">
        <v>3372818.63</v>
      </c>
      <c r="G54" s="16">
        <f t="shared" si="2"/>
        <v>80.222303365881203</v>
      </c>
      <c r="H54" s="16">
        <f t="shared" si="3"/>
        <v>56.09053763012195</v>
      </c>
    </row>
    <row r="55" spans="2:8" ht="25.5">
      <c r="B55" s="17" t="s">
        <v>72</v>
      </c>
      <c r="C55" s="18" t="s">
        <v>73</v>
      </c>
      <c r="D55" s="19">
        <v>1500000</v>
      </c>
      <c r="E55" s="19">
        <v>1125850</v>
      </c>
      <c r="F55" s="19">
        <v>962250.13</v>
      </c>
      <c r="G55" s="16">
        <f t="shared" si="2"/>
        <v>85.468768486032772</v>
      </c>
      <c r="H55" s="16">
        <f t="shared" si="3"/>
        <v>64.150008666666665</v>
      </c>
    </row>
    <row r="56" spans="2:8" ht="25.5">
      <c r="B56" s="17" t="s">
        <v>74</v>
      </c>
      <c r="C56" s="18" t="s">
        <v>75</v>
      </c>
      <c r="D56" s="19">
        <v>2500000</v>
      </c>
      <c r="E56" s="19">
        <v>2052110.12</v>
      </c>
      <c r="F56" s="19">
        <v>2051238.8</v>
      </c>
      <c r="G56" s="16">
        <f t="shared" si="2"/>
        <v>99.957540290284214</v>
      </c>
      <c r="H56" s="16">
        <f t="shared" si="3"/>
        <v>82.049552000000006</v>
      </c>
    </row>
    <row r="57" spans="2:8" ht="25.5">
      <c r="B57" s="17" t="s">
        <v>76</v>
      </c>
      <c r="C57" s="18" t="s">
        <v>77</v>
      </c>
      <c r="D57" s="19">
        <v>50000</v>
      </c>
      <c r="E57" s="19">
        <v>43045</v>
      </c>
      <c r="F57" s="19">
        <v>26465.27</v>
      </c>
      <c r="G57" s="16">
        <f t="shared" si="2"/>
        <v>61.482797072830763</v>
      </c>
      <c r="H57" s="16">
        <f t="shared" si="3"/>
        <v>52.930540000000001</v>
      </c>
    </row>
    <row r="58" spans="2:8" ht="25.5">
      <c r="B58" s="17" t="s">
        <v>78</v>
      </c>
      <c r="C58" s="18" t="s">
        <v>79</v>
      </c>
      <c r="D58" s="19">
        <v>6415600</v>
      </c>
      <c r="E58" s="19">
        <v>4181717.57</v>
      </c>
      <c r="F58" s="19">
        <v>3376668.88</v>
      </c>
      <c r="G58" s="16">
        <f t="shared" si="2"/>
        <v>80.748372492310622</v>
      </c>
      <c r="H58" s="16">
        <f t="shared" si="3"/>
        <v>52.632160359124633</v>
      </c>
    </row>
    <row r="59" spans="2:8" ht="38.25">
      <c r="B59" s="17" t="s">
        <v>80</v>
      </c>
      <c r="C59" s="18" t="s">
        <v>81</v>
      </c>
      <c r="D59" s="19">
        <v>22500</v>
      </c>
      <c r="E59" s="19">
        <v>17100</v>
      </c>
      <c r="F59" s="19">
        <v>16082.92</v>
      </c>
      <c r="G59" s="16">
        <f t="shared" si="2"/>
        <v>94.052163742690055</v>
      </c>
      <c r="H59" s="16">
        <f t="shared" si="3"/>
        <v>71.479644444444446</v>
      </c>
    </row>
    <row r="60" spans="2:8" ht="38.25">
      <c r="B60" s="17" t="s">
        <v>82</v>
      </c>
      <c r="C60" s="18" t="s">
        <v>83</v>
      </c>
      <c r="D60" s="19">
        <v>6001803.2300000004</v>
      </c>
      <c r="E60" s="19">
        <v>4641091.8</v>
      </c>
      <c r="F60" s="19">
        <v>4641091.8</v>
      </c>
      <c r="G60" s="16">
        <f t="shared" si="2"/>
        <v>100</v>
      </c>
      <c r="H60" s="16">
        <f t="shared" si="3"/>
        <v>77.328289884638551</v>
      </c>
    </row>
    <row r="61" spans="2:8" ht="51">
      <c r="B61" s="17" t="s">
        <v>84</v>
      </c>
      <c r="C61" s="18" t="s">
        <v>85</v>
      </c>
      <c r="D61" s="19">
        <v>1090080.6299999999</v>
      </c>
      <c r="E61" s="19">
        <v>897372.63</v>
      </c>
      <c r="F61" s="19">
        <v>897323.76</v>
      </c>
      <c r="G61" s="16">
        <f t="shared" si="2"/>
        <v>99.994554101789362</v>
      </c>
      <c r="H61" s="16">
        <f t="shared" si="3"/>
        <v>82.317191527382718</v>
      </c>
    </row>
    <row r="62" spans="2:8" ht="38.25">
      <c r="B62" s="17" t="s">
        <v>86</v>
      </c>
      <c r="C62" s="18" t="s">
        <v>87</v>
      </c>
      <c r="D62" s="19">
        <v>1487310.7</v>
      </c>
      <c r="E62" s="19">
        <v>1150670.17</v>
      </c>
      <c r="F62" s="19">
        <v>1149929.06</v>
      </c>
      <c r="G62" s="16">
        <f t="shared" si="2"/>
        <v>99.935593185665013</v>
      </c>
      <c r="H62" s="16">
        <f t="shared" si="3"/>
        <v>77.315994566569046</v>
      </c>
    </row>
    <row r="63" spans="2:8" ht="51">
      <c r="B63" s="17" t="s">
        <v>88</v>
      </c>
      <c r="C63" s="18" t="s">
        <v>89</v>
      </c>
      <c r="D63" s="19">
        <v>118636.78</v>
      </c>
      <c r="E63" s="19">
        <v>118636.78</v>
      </c>
      <c r="F63" s="19">
        <v>118636.78</v>
      </c>
      <c r="G63" s="16">
        <f t="shared" si="2"/>
        <v>100</v>
      </c>
      <c r="H63" s="16">
        <f t="shared" si="3"/>
        <v>100</v>
      </c>
    </row>
    <row r="64" spans="2:8" ht="63.75">
      <c r="B64" s="17" t="s">
        <v>90</v>
      </c>
      <c r="C64" s="18" t="s">
        <v>91</v>
      </c>
      <c r="D64" s="19">
        <v>5000</v>
      </c>
      <c r="E64" s="19">
        <v>4226.51</v>
      </c>
      <c r="F64" s="19">
        <v>4216.84</v>
      </c>
      <c r="G64" s="16">
        <f t="shared" si="2"/>
        <v>99.771206030507443</v>
      </c>
      <c r="H64" s="16">
        <f t="shared" si="3"/>
        <v>84.336799999999997</v>
      </c>
    </row>
    <row r="65" spans="2:8" ht="25.5">
      <c r="B65" s="17" t="s">
        <v>92</v>
      </c>
      <c r="C65" s="18" t="s">
        <v>93</v>
      </c>
      <c r="D65" s="19">
        <v>1224000</v>
      </c>
      <c r="E65" s="19">
        <v>892659.12</v>
      </c>
      <c r="F65" s="19">
        <v>892659.12</v>
      </c>
      <c r="G65" s="16">
        <f t="shared" si="2"/>
        <v>100</v>
      </c>
      <c r="H65" s="16">
        <f t="shared" si="3"/>
        <v>72.929666666666677</v>
      </c>
    </row>
    <row r="66" spans="2:8" ht="25.5">
      <c r="B66" s="17" t="s">
        <v>94</v>
      </c>
      <c r="C66" s="18" t="s">
        <v>95</v>
      </c>
      <c r="D66" s="19">
        <v>8100</v>
      </c>
      <c r="E66" s="19">
        <v>6000</v>
      </c>
      <c r="F66" s="19">
        <v>2374</v>
      </c>
      <c r="G66" s="16">
        <f t="shared" si="2"/>
        <v>39.56666666666667</v>
      </c>
      <c r="H66" s="16">
        <f t="shared" si="3"/>
        <v>29.308641975308642</v>
      </c>
    </row>
    <row r="67" spans="2:8" ht="51">
      <c r="B67" s="17" t="s">
        <v>96</v>
      </c>
      <c r="C67" s="18" t="s">
        <v>97</v>
      </c>
      <c r="D67" s="19">
        <v>5349965</v>
      </c>
      <c r="E67" s="19">
        <v>4659422</v>
      </c>
      <c r="F67" s="19">
        <v>4469975.4800000004</v>
      </c>
      <c r="G67" s="16">
        <f t="shared" si="2"/>
        <v>95.934119725579706</v>
      </c>
      <c r="H67" s="16">
        <f t="shared" si="3"/>
        <v>83.551490149935574</v>
      </c>
    </row>
    <row r="68" spans="2:8" ht="25.5">
      <c r="B68" s="17" t="s">
        <v>98</v>
      </c>
      <c r="C68" s="18" t="s">
        <v>99</v>
      </c>
      <c r="D68" s="19">
        <v>22600</v>
      </c>
      <c r="E68" s="19">
        <v>14300</v>
      </c>
      <c r="F68" s="19">
        <v>10495</v>
      </c>
      <c r="G68" s="16">
        <f t="shared" si="2"/>
        <v>73.391608391608386</v>
      </c>
      <c r="H68" s="16">
        <f t="shared" si="3"/>
        <v>46.438053097345133</v>
      </c>
    </row>
    <row r="69" spans="2:8" ht="38.25">
      <c r="B69" s="17" t="s">
        <v>100</v>
      </c>
      <c r="C69" s="18" t="s">
        <v>101</v>
      </c>
      <c r="D69" s="19">
        <v>202372.33</v>
      </c>
      <c r="E69" s="19">
        <v>202372.33</v>
      </c>
      <c r="F69" s="19">
        <v>202372.33</v>
      </c>
      <c r="G69" s="16">
        <f t="shared" si="2"/>
        <v>100</v>
      </c>
      <c r="H69" s="16">
        <f t="shared" si="3"/>
        <v>100</v>
      </c>
    </row>
    <row r="70" spans="2:8" ht="89.25">
      <c r="B70" s="17" t="s">
        <v>102</v>
      </c>
      <c r="C70" s="18" t="s">
        <v>103</v>
      </c>
      <c r="D70" s="19">
        <v>550000</v>
      </c>
      <c r="E70" s="19">
        <v>506075</v>
      </c>
      <c r="F70" s="19">
        <v>380115.7</v>
      </c>
      <c r="G70" s="16">
        <f t="shared" si="2"/>
        <v>75.110546855703205</v>
      </c>
      <c r="H70" s="16">
        <f t="shared" si="3"/>
        <v>69.111945454545449</v>
      </c>
    </row>
    <row r="71" spans="2:8" ht="89.25">
      <c r="B71" s="17" t="s">
        <v>104</v>
      </c>
      <c r="C71" s="18" t="s">
        <v>105</v>
      </c>
      <c r="D71" s="19">
        <v>1007000</v>
      </c>
      <c r="E71" s="19">
        <v>566575.22</v>
      </c>
      <c r="F71" s="19">
        <v>558875.04</v>
      </c>
      <c r="G71" s="16">
        <f t="shared" si="2"/>
        <v>98.640925383217436</v>
      </c>
      <c r="H71" s="16">
        <f t="shared" si="3"/>
        <v>55.499010923535252</v>
      </c>
    </row>
    <row r="72" spans="2:8" ht="25.5">
      <c r="B72" s="17" t="s">
        <v>106</v>
      </c>
      <c r="C72" s="18" t="s">
        <v>107</v>
      </c>
      <c r="D72" s="19">
        <v>20000</v>
      </c>
      <c r="E72" s="19">
        <v>18725</v>
      </c>
      <c r="F72" s="19">
        <v>18209.060000000001</v>
      </c>
      <c r="G72" s="16">
        <f t="shared" si="2"/>
        <v>97.244646194926574</v>
      </c>
      <c r="H72" s="16">
        <f t="shared" si="3"/>
        <v>91.045300000000012</v>
      </c>
    </row>
    <row r="73" spans="2:8">
      <c r="B73" s="13" t="s">
        <v>108</v>
      </c>
      <c r="C73" s="14" t="s">
        <v>109</v>
      </c>
      <c r="D73" s="15">
        <v>169303.02</v>
      </c>
      <c r="E73" s="15">
        <v>169303.02</v>
      </c>
      <c r="F73" s="15">
        <v>169303.02</v>
      </c>
      <c r="G73" s="16">
        <f t="shared" si="2"/>
        <v>100</v>
      </c>
      <c r="H73" s="16">
        <f t="shared" si="3"/>
        <v>100</v>
      </c>
    </row>
    <row r="74" spans="2:8" ht="25.5">
      <c r="B74" s="17" t="s">
        <v>110</v>
      </c>
      <c r="C74" s="18" t="s">
        <v>111</v>
      </c>
      <c r="D74" s="19">
        <v>2018.61</v>
      </c>
      <c r="E74" s="19">
        <v>2018.61</v>
      </c>
      <c r="F74" s="19">
        <v>2018.61</v>
      </c>
      <c r="G74" s="16">
        <f t="shared" si="2"/>
        <v>100</v>
      </c>
      <c r="H74" s="16">
        <f t="shared" si="3"/>
        <v>100</v>
      </c>
    </row>
    <row r="75" spans="2:8" ht="38.25">
      <c r="B75" s="17" t="s">
        <v>112</v>
      </c>
      <c r="C75" s="18" t="s">
        <v>113</v>
      </c>
      <c r="D75" s="19">
        <v>98129.96</v>
      </c>
      <c r="E75" s="19">
        <v>98129.96</v>
      </c>
      <c r="F75" s="19">
        <v>98129.96</v>
      </c>
      <c r="G75" s="16">
        <f t="shared" si="2"/>
        <v>100</v>
      </c>
      <c r="H75" s="16">
        <f t="shared" si="3"/>
        <v>100</v>
      </c>
    </row>
    <row r="76" spans="2:8" ht="25.5">
      <c r="B76" s="17" t="s">
        <v>114</v>
      </c>
      <c r="C76" s="18" t="s">
        <v>115</v>
      </c>
      <c r="D76" s="19">
        <v>69154.45</v>
      </c>
      <c r="E76" s="19">
        <v>69154.45</v>
      </c>
      <c r="F76" s="19">
        <v>69154.45</v>
      </c>
      <c r="G76" s="16">
        <f t="shared" si="2"/>
        <v>100</v>
      </c>
      <c r="H76" s="16">
        <f t="shared" si="3"/>
        <v>100</v>
      </c>
    </row>
    <row r="77" spans="2:8">
      <c r="B77" s="13" t="s">
        <v>116</v>
      </c>
      <c r="C77" s="14" t="s">
        <v>117</v>
      </c>
      <c r="D77" s="15">
        <v>58000</v>
      </c>
      <c r="E77" s="15">
        <v>58000</v>
      </c>
      <c r="F77" s="15">
        <v>58000</v>
      </c>
      <c r="G77" s="16">
        <f t="shared" si="2"/>
        <v>100</v>
      </c>
      <c r="H77" s="16">
        <f t="shared" si="3"/>
        <v>100</v>
      </c>
    </row>
    <row r="78" spans="2:8" ht="51">
      <c r="B78" s="17" t="s">
        <v>118</v>
      </c>
      <c r="C78" s="18" t="s">
        <v>119</v>
      </c>
      <c r="D78" s="19">
        <v>58000</v>
      </c>
      <c r="E78" s="19">
        <v>58000</v>
      </c>
      <c r="F78" s="19">
        <v>58000</v>
      </c>
      <c r="G78" s="16">
        <f t="shared" si="2"/>
        <v>100</v>
      </c>
      <c r="H78" s="16">
        <f t="shared" si="3"/>
        <v>100</v>
      </c>
    </row>
    <row r="79" spans="2:8" ht="22.5" customHeight="1">
      <c r="B79" s="38" t="s">
        <v>137</v>
      </c>
      <c r="C79" s="39"/>
      <c r="D79" s="32">
        <v>71898845.180000022</v>
      </c>
      <c r="E79" s="32">
        <v>60061607.399999984</v>
      </c>
      <c r="F79" s="32">
        <v>56488531.49000001</v>
      </c>
      <c r="G79" s="33">
        <f t="shared" si="2"/>
        <v>94.050981875653278</v>
      </c>
      <c r="H79" s="33">
        <f t="shared" si="3"/>
        <v>78.566674261012096</v>
      </c>
    </row>
    <row r="80" spans="2:8" ht="60.75" customHeight="1">
      <c r="B80" s="3"/>
      <c r="C80" s="21" t="s">
        <v>122</v>
      </c>
      <c r="D80" s="12" t="s">
        <v>29</v>
      </c>
      <c r="E80" s="12" t="s">
        <v>143</v>
      </c>
      <c r="F80" s="12" t="s">
        <v>144</v>
      </c>
      <c r="G80" s="2" t="s">
        <v>135</v>
      </c>
      <c r="H80" s="2" t="s">
        <v>136</v>
      </c>
    </row>
    <row r="81" spans="2:8">
      <c r="B81" s="3"/>
      <c r="C81" s="22" t="s">
        <v>123</v>
      </c>
      <c r="D81" s="3"/>
      <c r="E81" s="3"/>
      <c r="F81" s="3">
        <v>907048.59</v>
      </c>
      <c r="G81" s="3"/>
      <c r="H81" s="3"/>
    </row>
    <row r="82" spans="2:8">
      <c r="B82" s="21">
        <v>200000</v>
      </c>
      <c r="C82" s="21" t="s">
        <v>124</v>
      </c>
      <c r="D82" s="21"/>
      <c r="E82" s="21"/>
      <c r="F82" s="23">
        <f>F85+F87</f>
        <v>-907048.58999999985</v>
      </c>
      <c r="G82" s="3"/>
      <c r="H82" s="3"/>
    </row>
    <row r="83" spans="2:8">
      <c r="B83" s="3">
        <v>203410</v>
      </c>
      <c r="C83" s="3" t="s">
        <v>125</v>
      </c>
      <c r="D83" s="3"/>
      <c r="E83" s="3"/>
      <c r="F83" s="24">
        <v>0</v>
      </c>
      <c r="G83" s="3"/>
      <c r="H83" s="3"/>
    </row>
    <row r="84" spans="2:8">
      <c r="B84" s="3">
        <v>203420</v>
      </c>
      <c r="C84" s="3" t="s">
        <v>126</v>
      </c>
      <c r="D84" s="3"/>
      <c r="E84" s="3"/>
      <c r="F84" s="24">
        <v>0</v>
      </c>
      <c r="G84" s="3"/>
      <c r="H84" s="3"/>
    </row>
    <row r="85" spans="2:8" ht="38.25">
      <c r="B85" s="21">
        <v>205000</v>
      </c>
      <c r="C85" s="7" t="s">
        <v>127</v>
      </c>
      <c r="D85" s="21"/>
      <c r="E85" s="21"/>
      <c r="F85" s="21">
        <f>F86</f>
        <v>-221258.84</v>
      </c>
      <c r="G85" s="21"/>
      <c r="H85" s="21"/>
    </row>
    <row r="86" spans="2:8">
      <c r="B86" s="3">
        <v>205200</v>
      </c>
      <c r="C86" s="6" t="s">
        <v>130</v>
      </c>
      <c r="D86" s="3"/>
      <c r="E86" s="3"/>
      <c r="F86" s="3">
        <v>-221258.84</v>
      </c>
      <c r="G86" s="3"/>
      <c r="H86" s="3"/>
    </row>
    <row r="87" spans="2:8" ht="25.5">
      <c r="B87" s="21">
        <v>208000</v>
      </c>
      <c r="C87" s="7" t="s">
        <v>128</v>
      </c>
      <c r="D87" s="21"/>
      <c r="E87" s="21"/>
      <c r="F87" s="21">
        <f>F88-F89+F90</f>
        <v>-685789.74999999988</v>
      </c>
      <c r="G87" s="21"/>
      <c r="H87" s="21"/>
    </row>
    <row r="88" spans="2:8">
      <c r="B88" s="3">
        <v>208100</v>
      </c>
      <c r="C88" s="3" t="s">
        <v>129</v>
      </c>
      <c r="D88" s="3"/>
      <c r="E88" s="3"/>
      <c r="F88" s="3">
        <v>607935.43000000005</v>
      </c>
      <c r="G88" s="3"/>
      <c r="H88" s="3"/>
    </row>
    <row r="89" spans="2:8">
      <c r="B89" s="3">
        <v>208200</v>
      </c>
      <c r="C89" s="3" t="s">
        <v>130</v>
      </c>
      <c r="D89" s="3"/>
      <c r="E89" s="3"/>
      <c r="F89" s="3">
        <v>542213.94999999995</v>
      </c>
      <c r="G89" s="3"/>
      <c r="H89" s="3"/>
    </row>
    <row r="90" spans="2:8" ht="38.25">
      <c r="B90" s="3">
        <v>208400</v>
      </c>
      <c r="C90" s="6" t="s">
        <v>131</v>
      </c>
      <c r="D90" s="3"/>
      <c r="E90" s="3"/>
      <c r="F90" s="3">
        <v>-751511.23</v>
      </c>
      <c r="G90" s="3"/>
      <c r="H90" s="3"/>
    </row>
    <row r="91" spans="2:8" ht="25.5">
      <c r="B91" s="21">
        <v>900230</v>
      </c>
      <c r="C91" s="7" t="s">
        <v>138</v>
      </c>
      <c r="D91" s="21"/>
      <c r="E91" s="21"/>
      <c r="F91" s="23">
        <f>F82</f>
        <v>-907048.58999999985</v>
      </c>
      <c r="G91" s="21"/>
      <c r="H91" s="21"/>
    </row>
    <row r="92" spans="2:8" ht="25.5">
      <c r="B92" s="21">
        <v>600000</v>
      </c>
      <c r="C92" s="7" t="s">
        <v>132</v>
      </c>
      <c r="D92" s="21">
        <v>583122.01</v>
      </c>
      <c r="E92" s="21"/>
      <c r="F92" s="23">
        <v>-907048.59</v>
      </c>
      <c r="G92" s="3"/>
      <c r="H92" s="3"/>
    </row>
    <row r="93" spans="2:8">
      <c r="B93" s="21">
        <v>602000</v>
      </c>
      <c r="C93" s="7" t="s">
        <v>133</v>
      </c>
      <c r="D93" s="21">
        <v>583122.01</v>
      </c>
      <c r="E93" s="21"/>
      <c r="F93" s="21">
        <v>-907048.59</v>
      </c>
      <c r="G93" s="21"/>
      <c r="H93" s="21"/>
    </row>
    <row r="94" spans="2:8">
      <c r="B94" s="3">
        <v>602100</v>
      </c>
      <c r="C94" s="3" t="s">
        <v>129</v>
      </c>
      <c r="D94" s="3">
        <v>573175.86</v>
      </c>
      <c r="E94" s="3"/>
      <c r="F94" s="3">
        <v>607935.43000000005</v>
      </c>
      <c r="G94" s="3"/>
      <c r="H94" s="3"/>
    </row>
    <row r="95" spans="2:8">
      <c r="B95" s="3">
        <v>602200</v>
      </c>
      <c r="C95" s="3" t="s">
        <v>130</v>
      </c>
      <c r="D95" s="3">
        <v>0</v>
      </c>
      <c r="E95" s="3"/>
      <c r="F95" s="24">
        <v>763472.79</v>
      </c>
      <c r="G95" s="3"/>
      <c r="H95" s="3"/>
    </row>
    <row r="96" spans="2:8">
      <c r="B96" s="3">
        <v>602304</v>
      </c>
      <c r="C96" s="3" t="s">
        <v>139</v>
      </c>
      <c r="D96" s="3">
        <v>0</v>
      </c>
      <c r="E96" s="3"/>
      <c r="F96" s="24">
        <v>0</v>
      </c>
      <c r="G96" s="3"/>
      <c r="H96" s="3"/>
    </row>
    <row r="97" spans="2:8" ht="38.25">
      <c r="B97" s="3">
        <v>602400</v>
      </c>
      <c r="C97" s="6" t="s">
        <v>131</v>
      </c>
      <c r="D97" s="3">
        <f>-1156298.87</f>
        <v>-1156298.8700000001</v>
      </c>
      <c r="E97" s="3"/>
      <c r="F97" s="3">
        <f>-751511.23</f>
        <v>-751511.23</v>
      </c>
      <c r="G97" s="3"/>
      <c r="H97" s="3"/>
    </row>
    <row r="98" spans="2:8" ht="25.5">
      <c r="B98" s="21">
        <v>900460</v>
      </c>
      <c r="C98" s="7" t="s">
        <v>138</v>
      </c>
      <c r="D98" s="21">
        <v>-583122.01</v>
      </c>
      <c r="E98" s="21"/>
      <c r="F98" s="21">
        <v>-907048.59</v>
      </c>
      <c r="G98" s="21"/>
      <c r="H98" s="21"/>
    </row>
    <row r="101" spans="2:8">
      <c r="B101" s="34" t="s">
        <v>140</v>
      </c>
      <c r="C101" s="34"/>
      <c r="D101" s="34"/>
      <c r="E101" s="34"/>
      <c r="F101" s="34"/>
      <c r="G101" s="34"/>
      <c r="H101" s="34"/>
    </row>
  </sheetData>
  <mergeCells count="6">
    <mergeCell ref="B101:H101"/>
    <mergeCell ref="A31:C31"/>
    <mergeCell ref="A32:C32"/>
    <mergeCell ref="B2:H2"/>
    <mergeCell ref="B79:C79"/>
    <mergeCell ref="B3:H3"/>
  </mergeCells>
  <phoneticPr fontId="0" type="noConversion"/>
  <pageMargins left="0.59055118110236204" right="0.59055118110236204" top="0.39370078740157499" bottom="0.39370078740157499" header="0" footer="0"/>
  <pageSetup paperSize="9" scale="85" fitToHeight="50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u251001</dc:creator>
  <cp:lastModifiedBy>Zagalniu</cp:lastModifiedBy>
  <cp:lastPrinted>2019-11-07T14:51:03Z</cp:lastPrinted>
  <dcterms:created xsi:type="dcterms:W3CDTF">2019-11-07T06:46:37Z</dcterms:created>
  <dcterms:modified xsi:type="dcterms:W3CDTF">2020-02-20T09:22:05Z</dcterms:modified>
</cp:coreProperties>
</file>