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4240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definedNames>
    <definedName name="_xlnm.Print_Area" localSheetId="0">'Розділ 8.1.'!$A$1:$K$32</definedName>
  </definedNames>
  <calcPr calcId="145621"/>
</workbook>
</file>

<file path=xl/calcChain.xml><?xml version="1.0" encoding="utf-8"?>
<calcChain xmlns="http://schemas.openxmlformats.org/spreadsheetml/2006/main">
  <c r="AW8" i="2" l="1"/>
  <c r="V8" i="2"/>
  <c r="E8" i="2"/>
  <c r="E7" i="2"/>
  <c r="E9" i="7" l="1"/>
  <c r="E8" i="7"/>
  <c r="E8" i="6"/>
  <c r="E7" i="6"/>
  <c r="E6" i="5"/>
  <c r="E7" i="5" s="1"/>
  <c r="E7" i="4"/>
  <c r="E6" i="4"/>
  <c r="E7" i="3"/>
  <c r="D7" i="3"/>
  <c r="C7" i="3"/>
  <c r="AW6" i="2"/>
  <c r="J10" i="1"/>
  <c r="J9" i="1"/>
  <c r="G10" i="1"/>
  <c r="G9" i="1"/>
  <c r="G8" i="1"/>
  <c r="E7" i="1"/>
  <c r="E9" i="1" s="1"/>
  <c r="V6" i="3" l="1"/>
  <c r="W6" i="3"/>
  <c r="X6" i="3"/>
  <c r="V7" i="3"/>
  <c r="W7" i="3"/>
  <c r="X7" i="3"/>
  <c r="W5" i="3"/>
  <c r="X5" i="3"/>
  <c r="V5" i="3"/>
  <c r="Q7" i="6" l="1"/>
  <c r="R7" i="6"/>
  <c r="Q8" i="6"/>
  <c r="R8" i="6"/>
  <c r="AG6" i="5"/>
  <c r="AH6" i="5"/>
  <c r="AI6" i="5"/>
  <c r="AJ6" i="5"/>
  <c r="AG7" i="5"/>
  <c r="AH7" i="5"/>
  <c r="AI7" i="5"/>
  <c r="AJ7" i="5"/>
  <c r="V6" i="4"/>
  <c r="AG6" i="4"/>
  <c r="AH6" i="4"/>
  <c r="AI6" i="4"/>
  <c r="AJ6" i="4"/>
  <c r="AG7" i="4"/>
  <c r="AH7" i="4"/>
  <c r="AI7" i="4"/>
  <c r="AJ7" i="4"/>
  <c r="M7" i="2"/>
  <c r="V7" i="2"/>
  <c r="AE7" i="2"/>
  <c r="AW7" i="2"/>
  <c r="AZ7" i="2"/>
  <c r="BA7" i="2"/>
  <c r="BB7" i="2"/>
  <c r="BC7" i="2"/>
  <c r="BD7" i="2"/>
  <c r="BE7" i="2"/>
  <c r="BG7" i="2"/>
  <c r="BH7" i="2"/>
  <c r="M8" i="2"/>
  <c r="AE8" i="2"/>
  <c r="AZ8" i="2"/>
  <c r="BA8" i="2"/>
  <c r="BB8" i="2"/>
  <c r="BC8" i="2"/>
  <c r="BD8" i="2"/>
  <c r="BE8" i="2"/>
  <c r="BG8" i="2"/>
  <c r="BH8" i="2"/>
  <c r="AE6" i="2"/>
  <c r="V6" i="2"/>
  <c r="M6" i="2"/>
  <c r="AF6" i="4" l="1"/>
  <c r="AF7" i="4"/>
  <c r="AF7" i="5"/>
  <c r="S7" i="6"/>
  <c r="S8" i="6"/>
  <c r="AF6" i="5"/>
  <c r="BF8" i="2"/>
  <c r="BF7" i="2"/>
  <c r="R6" i="6"/>
  <c r="Q6" i="6"/>
  <c r="AJ5" i="5"/>
  <c r="AI5" i="5"/>
  <c r="AH5" i="5"/>
  <c r="AG5" i="5"/>
  <c r="AJ5" i="4"/>
  <c r="AI5" i="4"/>
  <c r="AH5" i="4"/>
  <c r="AG5" i="4"/>
  <c r="V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<sst xmlns="http://schemas.openxmlformats.org/spreadsheetml/2006/main" count="816" uniqueCount="177">
  <si>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</si>
  <si>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</si>
  <si>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</si>
  <si>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</si>
  <si>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</si>
  <si>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</si>
  <si>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</si>
  <si>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</si>
  <si>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</si>
  <si>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</si>
  <si>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</si>
  <si>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</si>
  <si>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</si>
  <si>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</si>
  <si>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</si>
  <si>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</si>
  <si>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</si>
  <si>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</si>
  <si>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</si>
  <si>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</si>
  <si>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</si>
  <si>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</si>
  <si>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</si>
  <si>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</si>
  <si>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</si>
  <si>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</si>
  <si>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</si>
  <si>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</si>
  <si>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</si>
  <si>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</si>
  <si>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</si>
  <si>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</si>
  <si>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</si>
  <si>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</si>
  <si>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</si>
  <si>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</si>
  <si>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</si>
  <si>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</si>
  <si>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</si>
  <si>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</si>
  <si>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</si>
  <si>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</si>
  <si>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</si>
  <si>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</si>
  <si>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</si>
  <si>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</si>
  <si>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</si>
  <si>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</si>
  <si>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</si>
  <si>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</si>
  <si>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</si>
  <si>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</si>
  <si>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</si>
  <si>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</si>
  <si>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</si>
  <si>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</si>
  <si>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</si>
  <si>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</si>
  <si>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</si>
  <si>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</si>
  <si>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</si>
  <si>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</si>
  <si>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</si>
  <si>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</si>
  <si>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</si>
  <si>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</si>
  <si>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</si>
  <si>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</si>
  <si>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</si>
  <si>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</si>
  <si>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</si>
  <si>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Камінь-Каширський районний суд Волинської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</si>
  <si>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</si>
  <si>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</si>
  <si>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</si>
  <si>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</si>
  <si>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</si>
  <si>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</si>
  <si>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</si>
  <si>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</si>
  <si>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Антонюк Олеся Володимирівна</t>
  </si>
  <si>
    <t>Гамула Борис Степанович</t>
  </si>
  <si>
    <t>Тімонова Валентина Миколаївна</t>
  </si>
  <si>
    <t>2022</t>
  </si>
  <si>
    <t>Яцюра І.Б.</t>
  </si>
  <si>
    <t>Слідчий суддя</t>
  </si>
  <si>
    <t>Кримінальні провадження щодо неповнолітніх</t>
  </si>
  <si>
    <t>4</t>
  </si>
  <si>
    <t>2</t>
  </si>
  <si>
    <t>3</t>
  </si>
  <si>
    <t>17</t>
  </si>
  <si>
    <t>11</t>
  </si>
  <si>
    <t>248</t>
  </si>
  <si>
    <t>28</t>
  </si>
  <si>
    <t>0</t>
  </si>
  <si>
    <t>71</t>
  </si>
  <si>
    <t>184</t>
  </si>
  <si>
    <t>18</t>
  </si>
  <si>
    <t>36</t>
  </si>
  <si>
    <t>5</t>
  </si>
  <si>
    <t>8</t>
  </si>
  <si>
    <t>50</t>
  </si>
  <si>
    <t>21,9</t>
  </si>
  <si>
    <t>17,56</t>
  </si>
  <si>
    <t>0,91</t>
  </si>
  <si>
    <t>18,33</t>
  </si>
  <si>
    <t>6</t>
  </si>
  <si>
    <t>13</t>
  </si>
  <si>
    <t>26</t>
  </si>
  <si>
    <t>369</t>
  </si>
  <si>
    <t>273</t>
  </si>
  <si>
    <t>513</t>
  </si>
  <si>
    <t>356</t>
  </si>
  <si>
    <t>38</t>
  </si>
  <si>
    <t>34</t>
  </si>
  <si>
    <t>267</t>
  </si>
  <si>
    <t>72</t>
  </si>
  <si>
    <t>487</t>
  </si>
  <si>
    <t>408</t>
  </si>
  <si>
    <t>458</t>
  </si>
  <si>
    <t>374</t>
  </si>
  <si>
    <t>55</t>
  </si>
  <si>
    <t>52</t>
  </si>
  <si>
    <t>244</t>
  </si>
  <si>
    <t>58</t>
  </si>
  <si>
    <t>233</t>
  </si>
  <si>
    <t>168</t>
  </si>
  <si>
    <t>209</t>
  </si>
  <si>
    <t>180</t>
  </si>
  <si>
    <t>27</t>
  </si>
  <si>
    <t>23</t>
  </si>
  <si>
    <t>153</t>
  </si>
  <si>
    <t>32</t>
  </si>
  <si>
    <t>відсутня</t>
  </si>
  <si>
    <t>221</t>
  </si>
  <si>
    <t>149</t>
  </si>
  <si>
    <t>262</t>
  </si>
  <si>
    <t>25</t>
  </si>
  <si>
    <t>21</t>
  </si>
  <si>
    <t>371</t>
  </si>
  <si>
    <t>332</t>
  </si>
  <si>
    <t>31</t>
  </si>
  <si>
    <t>61</t>
  </si>
  <si>
    <t>147</t>
  </si>
  <si>
    <t>12</t>
  </si>
  <si>
    <t>53</t>
  </si>
  <si>
    <t>14</t>
  </si>
  <si>
    <t>29</t>
  </si>
  <si>
    <t>16</t>
  </si>
  <si>
    <t>42</t>
  </si>
  <si>
    <t>19</t>
  </si>
  <si>
    <t>257</t>
  </si>
  <si>
    <t>207</t>
  </si>
  <si>
    <t>7</t>
  </si>
  <si>
    <t>188</t>
  </si>
  <si>
    <t>15</t>
  </si>
  <si>
    <t>83</t>
  </si>
  <si>
    <t>106</t>
  </si>
  <si>
    <t>132</t>
  </si>
  <si>
    <t>9</t>
  </si>
  <si>
    <t>143</t>
  </si>
  <si>
    <t>23,54</t>
  </si>
  <si>
    <t>18,36</t>
  </si>
  <si>
    <t>1,54</t>
  </si>
  <si>
    <t>23,27</t>
  </si>
  <si>
    <t>35,36</t>
  </si>
  <si>
    <t>14,90</t>
  </si>
  <si>
    <t>3,36</t>
  </si>
  <si>
    <t>26,54</t>
  </si>
  <si>
    <t>19,45</t>
  </si>
  <si>
    <t>7,36</t>
  </si>
  <si>
    <t>1,09</t>
  </si>
  <si>
    <t>12,81</t>
  </si>
  <si>
    <t>19,59</t>
  </si>
  <si>
    <t>10,22</t>
  </si>
  <si>
    <t>1,5</t>
  </si>
  <si>
    <t>15,65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</si>
</sst>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81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5" xfId="0" applyNumberFormat="1" applyFont="1" applyFill="1" applyBorder="1" applyAlignment="1">
      <alignment horizontal="center"/>
    </xf>
    <xf numFmtId="14" fontId="3" fillId="2" borderId="26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29" xfId="0" applyNumberFormat="1" applyFont="1" applyFill="1" applyBorder="1" applyAlignment="1">
      <alignment horizontal="center" vertical="center" wrapText="1"/>
    </xf>
    <xf numFmtId="14" fontId="3" fillId="0" borderId="30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2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4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6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2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0" xfId="0" applyNumberFormat="1" applyFont="1" applyFill="1" applyBorder="1" applyAlignment="1">
      <alignment horizontal="center" vertical="center" wrapText="1"/>
    </xf>
    <xf numFmtId="49" fontId="3" fillId="0" borderId="31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6" xfId="0" applyNumberFormat="1" applyFont="1" applyFill="1" applyBorder="1" applyAlignment="1">
      <alignment horizontal="center" vertical="center" wrapText="1"/>
    </xf>
    <xf numFmtId="49" fontId="3" fillId="0" borderId="39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/>
    </xf>
    <xf numFmtId="49" fontId="2" fillId="2" borderId="41" xfId="0" applyNumberFormat="1" applyFont="1" applyFill="1" applyBorder="1" applyAlignment="1">
      <alignment horizontal="center"/>
    </xf>
    <xf numFmtId="49" fontId="2" fillId="2" borderId="42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/>
    </xf>
    <xf numFmtId="49" fontId="1" fillId="0" borderId="37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4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4" xfId="0" applyNumberFormat="1" applyFont="1" applyFill="1" applyBorder="1" applyAlignment="1">
      <alignment horizontal="center"/>
    </xf>
    <xf numFmtId="49" fontId="2" fillId="2" borderId="50" xfId="0" applyNumberFormat="1" applyFont="1" applyFill="1" applyBorder="1" applyAlignment="1">
      <alignment horizontal="center"/>
    </xf>
    <xf numFmtId="49" fontId="2" fillId="2" borderId="51" xfId="0" applyNumberFormat="1" applyFont="1" applyFill="1" applyBorder="1" applyAlignment="1">
      <alignment horizontal="center"/>
    </xf>
    <xf numFmtId="49" fontId="2" fillId="2" borderId="52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3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3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3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3" xfId="0" applyNumberFormat="1" applyFont="1" applyFill="1" applyBorder="1" applyAlignment="1"/>
    <xf numFmtId="49" fontId="2" fillId="2" borderId="53" xfId="0" applyNumberFormat="1" applyFont="1" applyFill="1" applyBorder="1" applyAlignment="1"/>
    <xf numFmtId="49" fontId="0" fillId="2" borderId="53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4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5" xfId="0" applyNumberFormat="1" applyFont="1" applyFill="1" applyBorder="1" applyAlignment="1">
      <alignment horizontal="center" vertical="center" wrapText="1"/>
    </xf>
    <xf numFmtId="164" fontId="3" fillId="0" borderId="42" xfId="0" applyNumberFormat="1" applyFont="1" applyFill="1" applyBorder="1" applyAlignment="1">
      <alignment horizontal="center" vertical="center" wrapText="1"/>
    </xf>
    <xf numFmtId="49" fontId="3" fillId="0" borderId="44" xfId="0" applyNumberFormat="1" applyFont="1" applyFill="1" applyBorder="1" applyAlignment="1">
      <alignment horizontal="center" vertical="center"/>
    </xf>
    <xf numFmtId="49" fontId="3" fillId="0" borderId="45" xfId="0" applyNumberFormat="1" applyFont="1" applyFill="1" applyBorder="1" applyAlignment="1">
      <alignment horizontal="center" vertical="center"/>
    </xf>
    <xf numFmtId="164" fontId="3" fillId="0" borderId="45" xfId="0" applyNumberFormat="1" applyFont="1" applyFill="1" applyBorder="1" applyAlignment="1">
      <alignment horizontal="center" vertical="center"/>
    </xf>
    <xf numFmtId="49" fontId="3" fillId="0" borderId="46" xfId="0" applyNumberFormat="1" applyFont="1" applyFill="1" applyBorder="1" applyAlignment="1">
      <alignment horizontal="center" vertical="center"/>
    </xf>
    <xf numFmtId="49" fontId="3" fillId="4" borderId="54" xfId="0" applyNumberFormat="1" applyFont="1" applyFill="1" applyBorder="1" applyAlignment="1">
      <alignment horizontal="center" vertical="center"/>
    </xf>
    <xf numFmtId="49" fontId="3" fillId="4" borderId="45" xfId="0" applyNumberFormat="1" applyFont="1" applyFill="1" applyBorder="1" applyAlignment="1">
      <alignment horizontal="center" vertical="center" wrapText="1"/>
    </xf>
    <xf numFmtId="49" fontId="3" fillId="0" borderId="45" xfId="0" applyNumberFormat="1" applyFont="1" applyBorder="1" applyAlignment="1">
      <alignment horizontal="center" vertical="center"/>
    </xf>
    <xf numFmtId="164" fontId="3" fillId="0" borderId="45" xfId="0" applyNumberFormat="1" applyFont="1" applyBorder="1" applyAlignment="1">
      <alignment horizontal="center" vertical="center"/>
    </xf>
    <xf numFmtId="49" fontId="3" fillId="0" borderId="46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7" xfId="0" applyNumberFormat="1" applyFont="1" applyFill="1" applyBorder="1"/>
    <xf numFmtId="14" fontId="0" fillId="0" borderId="28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64" fontId="0" fillId="0" borderId="28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49" fontId="1" fillId="0" borderId="27" xfId="0" applyNumberFormat="1" applyFont="1" applyBorder="1" applyAlignment="1">
      <alignment horizontal="center" vertical="center" wrapText="1"/>
    </xf>
    <xf numFmtId="49" fontId="1" fillId="0" borderId="3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3" borderId="27" xfId="0" applyNumberFormat="1" applyFont="1" applyFill="1" applyBorder="1" applyAlignment="1">
      <alignment horizontal="center" vertical="center" wrapText="1"/>
    </xf>
    <xf numFmtId="49" fontId="1" fillId="3" borderId="38" xfId="0" applyNumberFormat="1" applyFont="1" applyFill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0" borderId="48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7" xfId="0" applyNumberFormat="1" applyFont="1" applyBorder="1" applyAlignment="1">
      <alignment horizontal="center" vertical="center" wrapText="1"/>
    </xf>
    <xf numFmtId="0" fontId="1" fillId="3" borderId="27" xfId="0" applyNumberFormat="1" applyFont="1" applyFill="1" applyBorder="1" applyAlignment="1">
      <alignment horizontal="center" vertical="center" wrapText="1"/>
    </xf>
    <xf numFmtId="0" fontId="1" fillId="0" borderId="48" xfId="0" applyNumberFormat="1" applyFont="1" applyBorder="1" applyAlignment="1">
      <alignment horizontal="center" vertical="center" wrapText="1"/>
    </xf>
    <xf numFmtId="0" fontId="1" fillId="3" borderId="38" xfId="0" applyNumberFormat="1" applyFont="1" applyFill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49" fontId="1" fillId="0" borderId="47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7" xfId="0" applyNumberFormat="1" applyFont="1" applyFill="1" applyBorder="1" applyAlignment="1">
      <alignment horizontal="center" vertical="center"/>
    </xf>
    <xf numFmtId="0" fontId="1" fillId="3" borderId="38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49" fontId="1" fillId="6" borderId="27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5" borderId="48" xfId="0" applyNumberFormat="1" applyFont="1" applyFill="1" applyBorder="1" applyAlignment="1">
      <alignment horizontal="center" vertical="center"/>
    </xf>
    <xf numFmtId="49" fontId="1" fillId="5" borderId="40" xfId="0" applyNumberFormat="1" applyFont="1" applyFill="1" applyBorder="1" applyAlignment="1">
      <alignment horizontal="center" vertical="center"/>
    </xf>
    <xf numFmtId="49" fontId="1" fillId="0" borderId="55" xfId="0" applyNumberFormat="1" applyFont="1" applyFill="1" applyBorder="1"/>
    <xf numFmtId="49" fontId="1" fillId="0" borderId="8" xfId="0" applyNumberFormat="1" applyFont="1" applyFill="1" applyBorder="1"/>
    <xf numFmtId="49" fontId="0" fillId="0" borderId="1" xfId="0" applyNumberFormat="1" applyFont="1" applyFill="1" applyBorder="1"/>
    <xf numFmtId="164" fontId="0" fillId="0" borderId="2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5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56" xfId="0" applyNumberFormat="1" applyFont="1" applyFill="1" applyBorder="1"/>
    <xf numFmtId="164" fontId="0" fillId="0" borderId="40" xfId="0" applyNumberFormat="1" applyFont="1" applyFill="1" applyBorder="1" applyAlignment="1">
      <alignment horizontal="center" vertical="center"/>
    </xf>
    <xf numFmtId="49" fontId="0" fillId="0" borderId="27" xfId="0" applyNumberFormat="1" applyFont="1" applyFill="1" applyBorder="1" applyAlignment="1">
      <alignment horizontal="center" vertical="center"/>
    </xf>
    <xf numFmtId="49" fontId="0" fillId="0" borderId="38" xfId="0" applyNumberFormat="1" applyFont="1" applyFill="1" applyBorder="1" applyAlignment="1">
      <alignment horizontal="center" vertical="center"/>
    </xf>
    <xf numFmtId="164" fontId="0" fillId="0" borderId="38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49" fontId="0" fillId="0" borderId="48" xfId="0" applyNumberFormat="1" applyFont="1" applyFill="1" applyBorder="1"/>
    <xf numFmtId="49" fontId="0" fillId="0" borderId="38" xfId="0" applyNumberFormat="1" applyFont="1" applyFill="1" applyBorder="1"/>
    <xf numFmtId="164" fontId="0" fillId="0" borderId="38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0" fontId="3" fillId="4" borderId="44" xfId="0" applyNumberFormat="1" applyFont="1" applyFill="1" applyBorder="1" applyAlignment="1">
      <alignment horizontal="center" vertical="center" wrapText="1"/>
    </xf>
    <xf numFmtId="0" fontId="3" fillId="4" borderId="45" xfId="0" applyNumberFormat="1" applyFont="1" applyFill="1" applyBorder="1" applyAlignment="1">
      <alignment horizontal="center" vertical="center" wrapText="1"/>
    </xf>
    <xf numFmtId="0" fontId="3" fillId="4" borderId="46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55" xfId="0" applyNumberFormat="1" applyFont="1" applyFill="1" applyBorder="1" applyAlignment="1">
      <alignment horizontal="center" vertical="center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3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5" xfId="0" applyNumberFormat="1" applyFont="1" applyBorder="1" applyAlignment="1">
      <alignment horizontal="center" vertical="center"/>
    </xf>
    <xf numFmtId="49" fontId="3" fillId="0" borderId="3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27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3" borderId="48" xfId="0" applyNumberFormat="1" applyFont="1" applyFill="1" applyBorder="1" applyAlignment="1">
      <alignment horizontal="center" vertical="center" wrapText="1"/>
    </xf>
    <xf numFmtId="49" fontId="3" fillId="3" borderId="40" xfId="0" applyNumberFormat="1" applyFont="1" applyFill="1" applyBorder="1" applyAlignment="1">
      <alignment horizontal="center" vertical="center" wrapText="1"/>
    </xf>
    <xf numFmtId="0" fontId="3" fillId="3" borderId="48" xfId="0" applyNumberFormat="1" applyFont="1" applyFill="1" applyBorder="1" applyAlignment="1">
      <alignment horizontal="center" vertical="center" wrapText="1"/>
    </xf>
    <xf numFmtId="0" fontId="3" fillId="3" borderId="38" xfId="0" applyNumberFormat="1" applyFont="1" applyFill="1" applyBorder="1" applyAlignment="1">
      <alignment horizontal="center" vertical="center" wrapText="1"/>
    </xf>
    <xf numFmtId="0" fontId="3" fillId="3" borderId="28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5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5" xfId="0" applyNumberFormat="1" applyFont="1" applyFill="1" applyBorder="1" applyAlignment="1">
      <alignment horizontal="center" vertical="center" wrapText="1"/>
    </xf>
    <xf numFmtId="49" fontId="3" fillId="3" borderId="41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1" xfId="0" applyNumberFormat="1" applyFont="1" applyFill="1" applyBorder="1" applyAlignment="1">
      <alignment horizontal="center" vertical="center" wrapText="1"/>
    </xf>
    <xf numFmtId="49" fontId="3" fillId="5" borderId="26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5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view="pageBreakPreview" zoomScaleNormal="80" zoomScaleSheetLayoutView="100" workbookViewId="0">
      <selection activeCell="B19" sqref="B19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20" t="s">
        <v>11</v>
      </c>
      <c r="I3" s="221"/>
      <c r="J3" s="222" t="s">
        <v>12</v>
      </c>
      <c r="K3" s="223"/>
    </row>
    <row r="4" spans="1:11" ht="21.75" thickBot="1" x14ac:dyDescent="0.3">
      <c r="A4" s="31" t="s">
        <v>10</v>
      </c>
      <c r="B4" s="9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x14ac:dyDescent="0.25">
      <c r="A5" s="158" t="s">
        <v>78</v>
      </c>
      <c r="B5" s="33" t="s">
        <v>80</v>
      </c>
      <c r="C5" s="159" t="s">
        <v>84</v>
      </c>
      <c r="D5" s="160">
        <v>45163</v>
      </c>
      <c r="E5" s="21" t="s">
        <v>71</v>
      </c>
      <c r="F5" s="158"/>
      <c r="G5" s="34" t="s">
        <v>85</v>
      </c>
      <c r="H5" s="35">
        <v>44740</v>
      </c>
      <c r="I5" s="36"/>
      <c r="J5" s="161">
        <v>44740</v>
      </c>
      <c r="K5" s="162" t="s">
        <v>78</v>
      </c>
    </row>
    <row r="6" spans="1:11" x14ac:dyDescent="0.25">
      <c r="A6" s="158"/>
      <c r="B6" s="33"/>
      <c r="C6" s="159"/>
      <c r="D6" s="160"/>
      <c r="E6" s="21"/>
      <c r="F6" s="158"/>
      <c r="G6" s="34" t="s">
        <v>86</v>
      </c>
      <c r="H6" s="35">
        <v>44740</v>
      </c>
      <c r="I6" s="36"/>
      <c r="J6" s="161">
        <v>44740</v>
      </c>
      <c r="K6" s="162" t="s">
        <v>78</v>
      </c>
    </row>
    <row r="7" spans="1:11" x14ac:dyDescent="0.25">
      <c r="A7" s="158" t="s">
        <v>88</v>
      </c>
      <c r="B7" s="33" t="s">
        <v>81</v>
      </c>
      <c r="C7" s="159" t="s">
        <v>84</v>
      </c>
      <c r="D7" s="160">
        <v>45163</v>
      </c>
      <c r="E7" s="21" t="str">
        <f>$E$5</f>
        <v>Камінь-Каширський районний суд Волинської області</v>
      </c>
      <c r="F7" s="158"/>
      <c r="G7" s="34" t="s">
        <v>85</v>
      </c>
      <c r="H7" s="35">
        <v>44018</v>
      </c>
      <c r="I7" s="36"/>
      <c r="J7" s="161">
        <v>44018</v>
      </c>
      <c r="K7" s="162" t="s">
        <v>87</v>
      </c>
    </row>
    <row r="8" spans="1:11" x14ac:dyDescent="0.25">
      <c r="A8" s="158"/>
      <c r="B8" s="33"/>
      <c r="C8" s="159"/>
      <c r="D8" s="160"/>
      <c r="E8" s="21"/>
      <c r="F8" s="158"/>
      <c r="G8" s="34" t="str">
        <f>$G$6</f>
        <v>Кримінальні провадження щодо неповнолітніх</v>
      </c>
      <c r="H8" s="35">
        <v>44523</v>
      </c>
      <c r="I8" s="36"/>
      <c r="J8" s="161">
        <v>44523</v>
      </c>
      <c r="K8" s="162" t="s">
        <v>88</v>
      </c>
    </row>
    <row r="9" spans="1:11" x14ac:dyDescent="0.25">
      <c r="A9" s="158" t="s">
        <v>89</v>
      </c>
      <c r="B9" s="33" t="s">
        <v>82</v>
      </c>
      <c r="C9" s="159" t="s">
        <v>84</v>
      </c>
      <c r="D9" s="160">
        <v>45163</v>
      </c>
      <c r="E9" s="21" t="str">
        <f>$E$7</f>
        <v>Камінь-Каширський районний суд Волинської області</v>
      </c>
      <c r="F9" s="158"/>
      <c r="G9" s="34" t="str">
        <f>$G$5</f>
        <v>Слідчий суддя</v>
      </c>
      <c r="H9" s="35">
        <v>44740</v>
      </c>
      <c r="I9" s="36"/>
      <c r="J9" s="161">
        <f>$J$5</f>
        <v>44740</v>
      </c>
      <c r="K9" s="162" t="s">
        <v>78</v>
      </c>
    </row>
    <row r="10" spans="1:11" x14ac:dyDescent="0.25">
      <c r="A10" s="158"/>
      <c r="B10" s="33"/>
      <c r="C10" s="159"/>
      <c r="D10" s="160"/>
      <c r="E10" s="21"/>
      <c r="F10" s="158"/>
      <c r="G10" s="34" t="str">
        <f>$G$6</f>
        <v>Кримінальні провадження щодо неповнолітніх</v>
      </c>
      <c r="H10" s="35">
        <v>44740</v>
      </c>
      <c r="I10" s="36"/>
      <c r="J10" s="161">
        <f>$J$5</f>
        <v>44740</v>
      </c>
      <c r="K10" s="162" t="s">
        <v>78</v>
      </c>
    </row>
    <row r="11" spans="1:11" x14ac:dyDescent="0.25">
      <c r="A11" s="158"/>
      <c r="B11" s="33"/>
      <c r="C11" s="159"/>
      <c r="D11" s="160"/>
      <c r="E11" s="21"/>
      <c r="F11" s="158"/>
      <c r="G11" s="34"/>
      <c r="H11" s="35"/>
      <c r="I11" s="36"/>
      <c r="J11" s="161"/>
      <c r="K11" s="162"/>
    </row>
    <row r="12" spans="1:11" x14ac:dyDescent="0.25">
      <c r="A12" s="158"/>
      <c r="B12" s="33"/>
      <c r="C12" s="159"/>
      <c r="D12" s="160"/>
      <c r="E12" s="21"/>
      <c r="F12" s="158"/>
      <c r="G12" s="34"/>
      <c r="H12" s="35"/>
      <c r="I12" s="36"/>
      <c r="J12" s="161"/>
      <c r="K12" s="162"/>
    </row>
    <row r="13" spans="1:11" x14ac:dyDescent="0.25">
      <c r="A13" s="158"/>
      <c r="B13" s="33"/>
      <c r="C13" s="159"/>
      <c r="D13" s="160"/>
      <c r="E13" s="21"/>
      <c r="F13" s="158"/>
      <c r="G13" s="34"/>
      <c r="H13" s="35"/>
      <c r="I13" s="36"/>
      <c r="J13" s="161"/>
      <c r="K13" s="162"/>
    </row>
    <row r="14" spans="1:11" x14ac:dyDescent="0.25">
      <c r="A14" s="158"/>
      <c r="B14" s="33"/>
      <c r="C14" s="159"/>
      <c r="D14" s="160"/>
      <c r="E14" s="21"/>
      <c r="F14" s="158"/>
      <c r="G14" s="34"/>
      <c r="H14" s="35"/>
      <c r="I14" s="36"/>
      <c r="J14" s="161"/>
      <c r="K14" s="162"/>
    </row>
    <row r="15" spans="1:11" x14ac:dyDescent="0.25">
      <c r="A15" s="158"/>
      <c r="B15" s="33"/>
      <c r="C15" s="159"/>
      <c r="D15" s="160"/>
      <c r="E15" s="21"/>
      <c r="F15" s="158"/>
      <c r="G15" s="34"/>
      <c r="H15" s="35"/>
      <c r="I15" s="36"/>
      <c r="J15" s="161"/>
      <c r="K15" s="162"/>
    </row>
    <row r="16" spans="1:11" x14ac:dyDescent="0.25">
      <c r="A16" s="158"/>
      <c r="B16" s="33"/>
      <c r="C16" s="159"/>
      <c r="D16" s="160"/>
      <c r="E16" s="21"/>
      <c r="F16" s="158"/>
      <c r="G16" s="34"/>
      <c r="H16" s="35"/>
      <c r="I16" s="36"/>
      <c r="J16" s="161"/>
      <c r="K16" s="162"/>
    </row>
    <row r="17" spans="1:11" x14ac:dyDescent="0.25">
      <c r="A17" s="158"/>
      <c r="B17" s="33"/>
      <c r="C17" s="159"/>
      <c r="D17" s="160"/>
      <c r="E17" s="21"/>
      <c r="F17" s="158"/>
      <c r="G17" s="34"/>
      <c r="H17" s="35"/>
      <c r="I17" s="36"/>
      <c r="J17" s="161"/>
      <c r="K17" s="162"/>
    </row>
    <row r="18" spans="1:11" x14ac:dyDescent="0.25">
      <c r="A18" s="158"/>
      <c r="B18" s="33"/>
      <c r="C18" s="159"/>
      <c r="D18" s="160"/>
      <c r="E18" s="21"/>
      <c r="F18" s="158"/>
      <c r="G18" s="34"/>
      <c r="H18" s="35"/>
      <c r="I18" s="36"/>
      <c r="J18" s="161"/>
      <c r="K18" s="162"/>
    </row>
    <row r="19" spans="1:11" x14ac:dyDescent="0.25">
      <c r="A19" s="158"/>
      <c r="B19" s="33"/>
      <c r="C19" s="159"/>
      <c r="D19" s="160"/>
      <c r="E19" s="21"/>
      <c r="F19" s="158"/>
      <c r="G19" s="34"/>
      <c r="H19" s="35"/>
      <c r="I19" s="36"/>
      <c r="J19" s="161"/>
      <c r="K19" s="162"/>
    </row>
    <row r="20" spans="1:11" x14ac:dyDescent="0.25">
      <c r="A20" s="158"/>
      <c r="B20" s="33"/>
      <c r="C20" s="159"/>
      <c r="D20" s="160"/>
      <c r="E20" s="21"/>
      <c r="F20" s="158"/>
      <c r="G20" s="34"/>
      <c r="H20" s="35"/>
      <c r="I20" s="36"/>
      <c r="J20" s="161"/>
      <c r="K20" s="162"/>
    </row>
    <row r="21" spans="1:11" x14ac:dyDescent="0.25">
      <c r="A21" s="158"/>
      <c r="B21" s="33"/>
      <c r="C21" s="159"/>
      <c r="D21" s="160"/>
      <c r="E21" s="21"/>
      <c r="F21" s="158"/>
      <c r="G21" s="34"/>
      <c r="H21" s="35"/>
      <c r="I21" s="36"/>
      <c r="J21" s="161"/>
      <c r="K21" s="162"/>
    </row>
    <row r="22" spans="1:11" x14ac:dyDescent="0.25">
      <c r="A22" s="158"/>
      <c r="B22" s="33"/>
      <c r="C22" s="159"/>
      <c r="D22" s="160"/>
      <c r="E22" s="21"/>
      <c r="F22" s="158"/>
      <c r="G22" s="34"/>
      <c r="H22" s="35"/>
      <c r="I22" s="36"/>
      <c r="J22" s="161"/>
      <c r="K22" s="162"/>
    </row>
    <row r="23" spans="1:11" x14ac:dyDescent="0.25">
      <c r="A23" s="158"/>
      <c r="B23" s="33"/>
      <c r="C23" s="159"/>
      <c r="D23" s="160"/>
      <c r="E23" s="21"/>
      <c r="F23" s="158"/>
      <c r="G23" s="34"/>
      <c r="H23" s="35"/>
      <c r="I23" s="36"/>
      <c r="J23" s="161"/>
      <c r="K23" s="162"/>
    </row>
    <row r="24" spans="1:11" x14ac:dyDescent="0.25">
      <c r="A24" s="158"/>
      <c r="B24" s="33"/>
      <c r="C24" s="159"/>
      <c r="D24" s="160"/>
      <c r="E24" s="21"/>
      <c r="F24" s="158"/>
      <c r="G24" s="34"/>
      <c r="H24" s="35"/>
      <c r="I24" s="36"/>
      <c r="J24" s="161"/>
      <c r="K24" s="162"/>
    </row>
    <row r="25" spans="1:11" x14ac:dyDescent="0.25">
      <c r="A25" s="158"/>
      <c r="B25" s="33"/>
      <c r="C25" s="159"/>
      <c r="D25" s="160"/>
      <c r="E25" s="21"/>
      <c r="F25" s="158"/>
      <c r="G25" s="34"/>
      <c r="H25" s="35"/>
      <c r="I25" s="36"/>
      <c r="J25" s="161"/>
      <c r="K25" s="162"/>
    </row>
    <row r="26" spans="1:11" x14ac:dyDescent="0.25">
      <c r="A26" s="158"/>
      <c r="B26" s="33"/>
      <c r="C26" s="159"/>
      <c r="D26" s="160"/>
      <c r="E26" s="21"/>
      <c r="F26" s="158"/>
      <c r="G26" s="34"/>
      <c r="H26" s="35"/>
      <c r="I26" s="36"/>
      <c r="J26" s="161"/>
      <c r="K26" s="162"/>
    </row>
    <row r="27" spans="1:11" x14ac:dyDescent="0.25">
      <c r="A27" s="158"/>
      <c r="B27" s="33"/>
      <c r="C27" s="159"/>
      <c r="D27" s="160"/>
      <c r="E27" s="21"/>
      <c r="F27" s="158"/>
      <c r="G27" s="34"/>
      <c r="H27" s="35"/>
      <c r="I27" s="36"/>
      <c r="J27" s="161"/>
      <c r="K27" s="162"/>
    </row>
    <row r="28" spans="1:11" x14ac:dyDescent="0.25">
      <c r="A28" s="158"/>
      <c r="B28" s="33"/>
      <c r="C28" s="159"/>
      <c r="D28" s="160"/>
      <c r="E28" s="21"/>
      <c r="F28" s="158"/>
      <c r="G28" s="34"/>
      <c r="H28" s="35"/>
      <c r="I28" s="36"/>
      <c r="J28" s="161"/>
      <c r="K28" s="162"/>
    </row>
    <row r="29" spans="1:11" x14ac:dyDescent="0.25">
      <c r="A29" s="158"/>
      <c r="B29" s="33"/>
      <c r="C29" s="159"/>
      <c r="D29" s="160"/>
      <c r="E29" s="21"/>
      <c r="F29" s="158"/>
      <c r="G29" s="34"/>
      <c r="H29" s="35"/>
      <c r="I29" s="36"/>
      <c r="J29" s="161"/>
      <c r="K29" s="162"/>
    </row>
    <row r="30" spans="1:11" x14ac:dyDescent="0.25">
      <c r="A30" s="158"/>
      <c r="B30" s="33"/>
      <c r="C30" s="159"/>
      <c r="D30" s="160"/>
      <c r="E30" s="21"/>
      <c r="F30" s="158"/>
      <c r="G30" s="34"/>
      <c r="H30" s="35"/>
      <c r="I30" s="36"/>
      <c r="J30" s="161"/>
      <c r="K30" s="162"/>
    </row>
    <row r="31" spans="1:11" x14ac:dyDescent="0.25">
      <c r="A31" s="158"/>
      <c r="B31" s="33"/>
      <c r="C31" s="159"/>
      <c r="D31" s="160"/>
      <c r="E31" s="21"/>
      <c r="F31" s="158"/>
      <c r="G31" s="34"/>
      <c r="H31" s="35"/>
      <c r="I31" s="36"/>
      <c r="J31" s="161"/>
      <c r="K31" s="162"/>
    </row>
    <row r="32" spans="1:11" x14ac:dyDescent="0.25">
      <c r="A32" s="158"/>
      <c r="B32" s="33"/>
      <c r="C32" s="159"/>
      <c r="D32" s="160"/>
      <c r="E32" s="21"/>
      <c r="F32" s="158"/>
      <c r="G32" s="34"/>
      <c r="H32" s="35"/>
      <c r="I32" s="36"/>
      <c r="J32" s="161"/>
      <c r="K32" s="162"/>
    </row>
  </sheetData>
  <mergeCells count="2">
    <mergeCell ref="H3:I3"/>
    <mergeCell ref="J3:K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"/>
  <sheetViews>
    <sheetView zoomScaleNormal="100" workbookViewId="0">
      <selection activeCell="B13" sqref="B13"/>
    </sheetView>
  </sheetViews>
  <sheetFormatPr defaultRowHeight="15" x14ac:dyDescent="0.25"/>
  <cols>
    <col min="1" max="1" width="9.140625" style="22"/>
    <col min="2" max="2" width="54.28515625" style="22" customWidth="1"/>
    <col min="3" max="3" width="24.7109375" style="8" customWidth="1"/>
    <col min="4" max="4" width="14.7109375" style="39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00" customWidth="1"/>
    <col min="14" max="21" width="9.28515625" style="7" customWidth="1"/>
    <col min="22" max="22" width="9.28515625" style="200" customWidth="1"/>
    <col min="23" max="30" width="9.28515625" style="7" customWidth="1"/>
    <col min="31" max="31" width="9.28515625" style="200" customWidth="1"/>
    <col min="32" max="39" width="9.28515625" style="7" customWidth="1"/>
    <col min="40" max="40" width="9.28515625" style="200" customWidth="1"/>
    <col min="41" max="48" width="9.28515625" style="7" customWidth="1"/>
    <col min="49" max="49" width="9.28515625" style="200" customWidth="1"/>
    <col min="50" max="51" width="9.28515625" style="7" customWidth="1"/>
    <col min="52" max="60" width="9.28515625" style="71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37"/>
      <c r="E1" s="1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01"/>
      <c r="N2" s="14"/>
      <c r="O2" s="14"/>
      <c r="P2" s="14"/>
      <c r="Q2" s="14"/>
      <c r="R2" s="14"/>
      <c r="S2" s="14"/>
      <c r="T2" s="14"/>
      <c r="U2" s="14"/>
      <c r="V2" s="201"/>
      <c r="W2" s="14"/>
      <c r="X2" s="14"/>
      <c r="Y2" s="14"/>
      <c r="Z2" s="14"/>
      <c r="AA2" s="14"/>
      <c r="AB2" s="14"/>
      <c r="AC2" s="14"/>
      <c r="AD2" s="14"/>
      <c r="AE2" s="201"/>
      <c r="AF2" s="14"/>
      <c r="AG2" s="14"/>
      <c r="AH2" s="14"/>
      <c r="AI2" s="14"/>
      <c r="AJ2" s="14"/>
      <c r="AK2" s="14"/>
      <c r="AL2" s="14"/>
      <c r="AM2" s="14"/>
      <c r="AN2" s="201"/>
      <c r="AO2" s="14"/>
      <c r="AP2" s="14"/>
      <c r="AQ2" s="14"/>
      <c r="AR2" s="14"/>
      <c r="AS2" s="14"/>
      <c r="AT2" s="14"/>
      <c r="AU2" s="14"/>
      <c r="AV2" s="14"/>
      <c r="AW2" s="201"/>
      <c r="AX2" s="14"/>
      <c r="AY2" s="14"/>
      <c r="AZ2" s="40"/>
      <c r="BA2" s="40"/>
      <c r="BB2" s="40"/>
      <c r="BC2" s="40"/>
      <c r="BD2" s="40"/>
      <c r="BE2" s="40"/>
      <c r="BF2" s="40"/>
      <c r="BG2" s="40"/>
      <c r="BH2" s="40"/>
    </row>
    <row r="3" spans="1:60" ht="26.25" customHeight="1" thickBot="1" x14ac:dyDescent="0.35">
      <c r="A3" s="41"/>
      <c r="B3" s="42"/>
      <c r="C3" s="17"/>
      <c r="D3" s="43"/>
      <c r="E3" s="42"/>
      <c r="F3" s="44"/>
      <c r="G3" s="227" t="s">
        <v>14</v>
      </c>
      <c r="H3" s="228"/>
      <c r="I3" s="228"/>
      <c r="J3" s="228"/>
      <c r="K3" s="228"/>
      <c r="L3" s="228"/>
      <c r="M3" s="228"/>
      <c r="N3" s="228"/>
      <c r="O3" s="229"/>
      <c r="P3" s="230" t="s">
        <v>15</v>
      </c>
      <c r="Q3" s="231"/>
      <c r="R3" s="231"/>
      <c r="S3" s="231"/>
      <c r="T3" s="231"/>
      <c r="U3" s="231"/>
      <c r="V3" s="231"/>
      <c r="W3" s="231"/>
      <c r="X3" s="232"/>
      <c r="Y3" s="227" t="s">
        <v>16</v>
      </c>
      <c r="Z3" s="228"/>
      <c r="AA3" s="228"/>
      <c r="AB3" s="228"/>
      <c r="AC3" s="228"/>
      <c r="AD3" s="228"/>
      <c r="AE3" s="228"/>
      <c r="AF3" s="228"/>
      <c r="AG3" s="229"/>
      <c r="AH3" s="230" t="s">
        <v>17</v>
      </c>
      <c r="AI3" s="231"/>
      <c r="AJ3" s="231"/>
      <c r="AK3" s="231"/>
      <c r="AL3" s="231"/>
      <c r="AM3" s="231"/>
      <c r="AN3" s="231"/>
      <c r="AO3" s="231"/>
      <c r="AP3" s="232"/>
      <c r="AQ3" s="227" t="s">
        <v>18</v>
      </c>
      <c r="AR3" s="228"/>
      <c r="AS3" s="228"/>
      <c r="AT3" s="228"/>
      <c r="AU3" s="228"/>
      <c r="AV3" s="228"/>
      <c r="AW3" s="228"/>
      <c r="AX3" s="228"/>
      <c r="AY3" s="233"/>
      <c r="AZ3" s="224" t="s">
        <v>19</v>
      </c>
      <c r="BA3" s="225"/>
      <c r="BB3" s="225"/>
      <c r="BC3" s="225"/>
      <c r="BD3" s="225"/>
      <c r="BE3" s="225"/>
      <c r="BF3" s="225"/>
      <c r="BG3" s="225"/>
      <c r="BH3" s="226"/>
    </row>
    <row r="4" spans="1:60" ht="21" customHeight="1" thickBot="1" x14ac:dyDescent="0.35">
      <c r="A4" s="90"/>
      <c r="B4" s="92"/>
      <c r="C4" s="23"/>
      <c r="D4" s="45"/>
      <c r="E4" s="46"/>
      <c r="F4" s="47"/>
      <c r="G4" s="236" t="s">
        <v>23</v>
      </c>
      <c r="H4" s="234"/>
      <c r="I4" s="234" t="s">
        <v>20</v>
      </c>
      <c r="J4" s="234"/>
      <c r="K4" s="234" t="s">
        <v>30</v>
      </c>
      <c r="L4" s="234"/>
      <c r="M4" s="234"/>
      <c r="N4" s="234" t="s">
        <v>24</v>
      </c>
      <c r="O4" s="235"/>
      <c r="P4" s="237" t="s">
        <v>31</v>
      </c>
      <c r="Q4" s="238"/>
      <c r="R4" s="238" t="s">
        <v>20</v>
      </c>
      <c r="S4" s="238"/>
      <c r="T4" s="239" t="s">
        <v>30</v>
      </c>
      <c r="U4" s="239"/>
      <c r="V4" s="239"/>
      <c r="W4" s="238" t="s">
        <v>24</v>
      </c>
      <c r="X4" s="240"/>
      <c r="Y4" s="236" t="s">
        <v>23</v>
      </c>
      <c r="Z4" s="234"/>
      <c r="AA4" s="234" t="s">
        <v>20</v>
      </c>
      <c r="AB4" s="234"/>
      <c r="AC4" s="234" t="s">
        <v>30</v>
      </c>
      <c r="AD4" s="234"/>
      <c r="AE4" s="234"/>
      <c r="AF4" s="234" t="s">
        <v>24</v>
      </c>
      <c r="AG4" s="235"/>
      <c r="AH4" s="237" t="s">
        <v>31</v>
      </c>
      <c r="AI4" s="238"/>
      <c r="AJ4" s="238" t="s">
        <v>20</v>
      </c>
      <c r="AK4" s="238"/>
      <c r="AL4" s="239" t="s">
        <v>30</v>
      </c>
      <c r="AM4" s="239"/>
      <c r="AN4" s="239"/>
      <c r="AO4" s="238" t="s">
        <v>24</v>
      </c>
      <c r="AP4" s="240"/>
      <c r="AQ4" s="236" t="s">
        <v>23</v>
      </c>
      <c r="AR4" s="234"/>
      <c r="AS4" s="234" t="s">
        <v>20</v>
      </c>
      <c r="AT4" s="234"/>
      <c r="AU4" s="234" t="s">
        <v>30</v>
      </c>
      <c r="AV4" s="234"/>
      <c r="AW4" s="234"/>
      <c r="AX4" s="234" t="s">
        <v>24</v>
      </c>
      <c r="AY4" s="235"/>
      <c r="AZ4" s="237" t="s">
        <v>31</v>
      </c>
      <c r="BA4" s="238"/>
      <c r="BB4" s="238" t="s">
        <v>20</v>
      </c>
      <c r="BC4" s="238"/>
      <c r="BD4" s="239" t="s">
        <v>30</v>
      </c>
      <c r="BE4" s="239"/>
      <c r="BF4" s="239"/>
      <c r="BG4" s="238" t="s">
        <v>24</v>
      </c>
      <c r="BH4" s="240"/>
    </row>
    <row r="5" spans="1:60" ht="42.75" customHeight="1" thickBot="1" x14ac:dyDescent="0.3">
      <c r="A5" s="93" t="s">
        <v>10</v>
      </c>
      <c r="B5" s="95" t="s">
        <v>70</v>
      </c>
      <c r="C5" s="89" t="s">
        <v>1</v>
      </c>
      <c r="D5" s="72" t="s">
        <v>2</v>
      </c>
      <c r="E5" s="30" t="s">
        <v>5</v>
      </c>
      <c r="F5" s="73" t="s">
        <v>39</v>
      </c>
      <c r="G5" s="48" t="s">
        <v>21</v>
      </c>
      <c r="H5" s="49" t="s">
        <v>22</v>
      </c>
      <c r="I5" s="49" t="s">
        <v>21</v>
      </c>
      <c r="J5" s="49" t="s">
        <v>22</v>
      </c>
      <c r="K5" s="49" t="s">
        <v>21</v>
      </c>
      <c r="L5" s="49" t="s">
        <v>22</v>
      </c>
      <c r="M5" s="202" t="s">
        <v>19</v>
      </c>
      <c r="N5" s="49" t="s">
        <v>21</v>
      </c>
      <c r="O5" s="50" t="s">
        <v>22</v>
      </c>
      <c r="P5" s="51" t="s">
        <v>21</v>
      </c>
      <c r="Q5" s="52" t="s">
        <v>22</v>
      </c>
      <c r="R5" s="52" t="s">
        <v>21</v>
      </c>
      <c r="S5" s="52" t="s">
        <v>22</v>
      </c>
      <c r="T5" s="53" t="s">
        <v>21</v>
      </c>
      <c r="U5" s="53" t="s">
        <v>22</v>
      </c>
      <c r="V5" s="59" t="s">
        <v>19</v>
      </c>
      <c r="W5" s="52" t="s">
        <v>21</v>
      </c>
      <c r="X5" s="54" t="s">
        <v>22</v>
      </c>
      <c r="Y5" s="48" t="s">
        <v>21</v>
      </c>
      <c r="Z5" s="49" t="s">
        <v>22</v>
      </c>
      <c r="AA5" s="49" t="s">
        <v>21</v>
      </c>
      <c r="AB5" s="49" t="s">
        <v>22</v>
      </c>
      <c r="AC5" s="49" t="s">
        <v>21</v>
      </c>
      <c r="AD5" s="49" t="s">
        <v>22</v>
      </c>
      <c r="AE5" s="202" t="s">
        <v>19</v>
      </c>
      <c r="AF5" s="49" t="s">
        <v>21</v>
      </c>
      <c r="AG5" s="50" t="s">
        <v>22</v>
      </c>
      <c r="AH5" s="51" t="s">
        <v>21</v>
      </c>
      <c r="AI5" s="52" t="s">
        <v>22</v>
      </c>
      <c r="AJ5" s="52" t="s">
        <v>21</v>
      </c>
      <c r="AK5" s="52" t="s">
        <v>22</v>
      </c>
      <c r="AL5" s="53" t="s">
        <v>21</v>
      </c>
      <c r="AM5" s="53" t="s">
        <v>22</v>
      </c>
      <c r="AN5" s="59" t="s">
        <v>19</v>
      </c>
      <c r="AO5" s="52" t="s">
        <v>21</v>
      </c>
      <c r="AP5" s="54" t="s">
        <v>22</v>
      </c>
      <c r="AQ5" s="48" t="s">
        <v>21</v>
      </c>
      <c r="AR5" s="49" t="s">
        <v>22</v>
      </c>
      <c r="AS5" s="49" t="s">
        <v>21</v>
      </c>
      <c r="AT5" s="49" t="s">
        <v>22</v>
      </c>
      <c r="AU5" s="49" t="s">
        <v>21</v>
      </c>
      <c r="AV5" s="49" t="s">
        <v>22</v>
      </c>
      <c r="AW5" s="202" t="s">
        <v>19</v>
      </c>
      <c r="AX5" s="49" t="s">
        <v>21</v>
      </c>
      <c r="AY5" s="55" t="s">
        <v>22</v>
      </c>
      <c r="AZ5" s="56" t="s">
        <v>21</v>
      </c>
      <c r="BA5" s="57" t="s">
        <v>22</v>
      </c>
      <c r="BB5" s="57" t="s">
        <v>21</v>
      </c>
      <c r="BC5" s="57" t="s">
        <v>22</v>
      </c>
      <c r="BD5" s="58" t="s">
        <v>21</v>
      </c>
      <c r="BE5" s="58" t="s">
        <v>22</v>
      </c>
      <c r="BF5" s="59" t="s">
        <v>19</v>
      </c>
      <c r="BG5" s="57" t="s">
        <v>21</v>
      </c>
      <c r="BH5" s="60" t="s">
        <v>22</v>
      </c>
    </row>
    <row r="6" spans="1:60" x14ac:dyDescent="0.25">
      <c r="A6" s="94" t="s">
        <v>78</v>
      </c>
      <c r="B6" s="96" t="s">
        <v>80</v>
      </c>
      <c r="C6" s="159" t="s">
        <v>84</v>
      </c>
      <c r="D6" s="164">
        <v>45163</v>
      </c>
      <c r="E6" s="74" t="s">
        <v>71</v>
      </c>
      <c r="F6" s="219" t="s">
        <v>83</v>
      </c>
      <c r="G6" s="61" t="s">
        <v>90</v>
      </c>
      <c r="H6" s="62" t="s">
        <v>91</v>
      </c>
      <c r="I6" s="62" t="s">
        <v>92</v>
      </c>
      <c r="J6" s="62" t="s">
        <v>91</v>
      </c>
      <c r="K6" s="62" t="s">
        <v>134</v>
      </c>
      <c r="L6" s="62" t="s">
        <v>113</v>
      </c>
      <c r="M6" s="62">
        <f>K6+L6</f>
        <v>259</v>
      </c>
      <c r="N6" s="62" t="s">
        <v>93</v>
      </c>
      <c r="O6" s="63" t="s">
        <v>94</v>
      </c>
      <c r="P6" s="64" t="s">
        <v>95</v>
      </c>
      <c r="Q6" s="65" t="s">
        <v>87</v>
      </c>
      <c r="R6" s="65" t="s">
        <v>96</v>
      </c>
      <c r="S6" s="65" t="s">
        <v>97</v>
      </c>
      <c r="T6" s="65" t="s">
        <v>135</v>
      </c>
      <c r="U6" s="65" t="s">
        <v>90</v>
      </c>
      <c r="V6" s="65">
        <f>T6+U6</f>
        <v>166</v>
      </c>
      <c r="W6" s="65" t="s">
        <v>98</v>
      </c>
      <c r="X6" s="66" t="s">
        <v>89</v>
      </c>
      <c r="Y6" s="61" t="s">
        <v>99</v>
      </c>
      <c r="Z6" s="62" t="s">
        <v>94</v>
      </c>
      <c r="AA6" s="62" t="s">
        <v>90</v>
      </c>
      <c r="AB6" s="62" t="s">
        <v>94</v>
      </c>
      <c r="AC6" s="62" t="s">
        <v>90</v>
      </c>
      <c r="AD6" s="62" t="s">
        <v>94</v>
      </c>
      <c r="AE6" s="62">
        <f>AC6+AD6</f>
        <v>17</v>
      </c>
      <c r="AF6" s="62" t="s">
        <v>99</v>
      </c>
      <c r="AG6" s="63" t="s">
        <v>94</v>
      </c>
      <c r="AH6" s="64" t="s">
        <v>94</v>
      </c>
      <c r="AI6" s="65" t="s">
        <v>94</v>
      </c>
      <c r="AJ6" s="65" t="s">
        <v>94</v>
      </c>
      <c r="AK6" s="65" t="s">
        <v>94</v>
      </c>
      <c r="AL6" s="65" t="s">
        <v>94</v>
      </c>
      <c r="AM6" s="65" t="s">
        <v>94</v>
      </c>
      <c r="AN6" s="65" t="s">
        <v>94</v>
      </c>
      <c r="AO6" s="65" t="s">
        <v>94</v>
      </c>
      <c r="AP6" s="66" t="s">
        <v>94</v>
      </c>
      <c r="AQ6" s="61" t="s">
        <v>98</v>
      </c>
      <c r="AR6" s="62" t="s">
        <v>94</v>
      </c>
      <c r="AS6" s="62" t="s">
        <v>92</v>
      </c>
      <c r="AT6" s="62" t="s">
        <v>100</v>
      </c>
      <c r="AU6" s="62" t="s">
        <v>136</v>
      </c>
      <c r="AV6" s="62" t="s">
        <v>100</v>
      </c>
      <c r="AW6" s="62">
        <f>AU6+AV6</f>
        <v>270</v>
      </c>
      <c r="AX6" s="62" t="s">
        <v>101</v>
      </c>
      <c r="AY6" s="67" t="s">
        <v>94</v>
      </c>
      <c r="AZ6" s="68">
        <f t="shared" ref="AZ6:BH6" si="0">G6+P6+Y6+AH6+AQ6</f>
        <v>129</v>
      </c>
      <c r="BA6" s="69">
        <f t="shared" si="0"/>
        <v>15</v>
      </c>
      <c r="BB6" s="69">
        <f t="shared" si="0"/>
        <v>697</v>
      </c>
      <c r="BC6" s="69">
        <f t="shared" si="0"/>
        <v>37</v>
      </c>
      <c r="BD6" s="69">
        <f t="shared" si="0"/>
        <v>649</v>
      </c>
      <c r="BE6" s="69">
        <f t="shared" si="0"/>
        <v>63</v>
      </c>
      <c r="BF6" s="69">
        <f t="shared" si="0"/>
        <v>712</v>
      </c>
      <c r="BG6" s="69">
        <f t="shared" si="0"/>
        <v>119</v>
      </c>
      <c r="BH6" s="70">
        <f t="shared" si="0"/>
        <v>3</v>
      </c>
    </row>
    <row r="7" spans="1:60" x14ac:dyDescent="0.25">
      <c r="A7" s="94" t="s">
        <v>88</v>
      </c>
      <c r="B7" s="96" t="s">
        <v>81</v>
      </c>
      <c r="C7" s="159" t="s">
        <v>84</v>
      </c>
      <c r="D7" s="164">
        <v>45163</v>
      </c>
      <c r="E7" s="74" t="str">
        <f>$E$6</f>
        <v>Камінь-Каширський районний суд Волинської області</v>
      </c>
      <c r="F7" s="173" t="s">
        <v>83</v>
      </c>
      <c r="G7" s="61" t="s">
        <v>137</v>
      </c>
      <c r="H7" s="62" t="s">
        <v>138</v>
      </c>
      <c r="I7" s="62" t="s">
        <v>139</v>
      </c>
      <c r="J7" s="62" t="s">
        <v>97</v>
      </c>
      <c r="K7" s="62" t="s">
        <v>140</v>
      </c>
      <c r="L7" s="62" t="s">
        <v>141</v>
      </c>
      <c r="M7" s="62">
        <f t="shared" ref="M7:M8" si="1">K7+L7</f>
        <v>363</v>
      </c>
      <c r="N7" s="62" t="s">
        <v>98</v>
      </c>
      <c r="O7" s="63" t="s">
        <v>87</v>
      </c>
      <c r="P7" s="64" t="s">
        <v>142</v>
      </c>
      <c r="Q7" s="65" t="s">
        <v>88</v>
      </c>
      <c r="R7" s="65" t="s">
        <v>131</v>
      </c>
      <c r="S7" s="65" t="s">
        <v>91</v>
      </c>
      <c r="T7" s="65" t="s">
        <v>143</v>
      </c>
      <c r="U7" s="65" t="s">
        <v>144</v>
      </c>
      <c r="V7" s="65">
        <f t="shared" ref="V7:V8" si="2">T7+U7</f>
        <v>159</v>
      </c>
      <c r="W7" s="65" t="s">
        <v>145</v>
      </c>
      <c r="X7" s="66" t="s">
        <v>89</v>
      </c>
      <c r="Y7" s="61" t="s">
        <v>146</v>
      </c>
      <c r="Z7" s="62" t="s">
        <v>94</v>
      </c>
      <c r="AA7" s="62" t="s">
        <v>147</v>
      </c>
      <c r="AB7" s="62" t="s">
        <v>100</v>
      </c>
      <c r="AC7" s="62" t="s">
        <v>130</v>
      </c>
      <c r="AD7" s="62" t="s">
        <v>100</v>
      </c>
      <c r="AE7" s="62">
        <f t="shared" ref="AE7:AE8" si="3">AC7+AD7</f>
        <v>31</v>
      </c>
      <c r="AF7" s="62" t="s">
        <v>148</v>
      </c>
      <c r="AG7" s="63" t="s">
        <v>94</v>
      </c>
      <c r="AH7" s="64" t="s">
        <v>94</v>
      </c>
      <c r="AI7" s="65" t="s">
        <v>94</v>
      </c>
      <c r="AJ7" s="65" t="s">
        <v>94</v>
      </c>
      <c r="AK7" s="65" t="s">
        <v>94</v>
      </c>
      <c r="AL7" s="65" t="s">
        <v>94</v>
      </c>
      <c r="AM7" s="65" t="s">
        <v>94</v>
      </c>
      <c r="AN7" s="65" t="s">
        <v>94</v>
      </c>
      <c r="AO7" s="65" t="s">
        <v>94</v>
      </c>
      <c r="AP7" s="66" t="s">
        <v>94</v>
      </c>
      <c r="AQ7" s="61" t="s">
        <v>149</v>
      </c>
      <c r="AR7" s="62" t="s">
        <v>94</v>
      </c>
      <c r="AS7" s="62" t="s">
        <v>110</v>
      </c>
      <c r="AT7" s="62" t="s">
        <v>150</v>
      </c>
      <c r="AU7" s="62" t="s">
        <v>151</v>
      </c>
      <c r="AV7" s="62" t="s">
        <v>150</v>
      </c>
      <c r="AW7" s="62">
        <f t="shared" ref="AW7:AW8" si="4">AU7+AV7</f>
        <v>276</v>
      </c>
      <c r="AX7" s="62" t="s">
        <v>108</v>
      </c>
      <c r="AY7" s="67" t="s">
        <v>94</v>
      </c>
      <c r="AZ7" s="68">
        <f t="shared" ref="AZ7:BH8" si="5">G7+P7+Y7+AH7+AQ7</f>
        <v>142</v>
      </c>
      <c r="BA7" s="69">
        <f t="shared" si="5"/>
        <v>23</v>
      </c>
      <c r="BB7" s="69">
        <f t="shared" si="5"/>
        <v>826</v>
      </c>
      <c r="BC7" s="69">
        <f t="shared" si="5"/>
        <v>56</v>
      </c>
      <c r="BD7" s="69">
        <f t="shared" si="5"/>
        <v>759</v>
      </c>
      <c r="BE7" s="69">
        <f t="shared" si="5"/>
        <v>70</v>
      </c>
      <c r="BF7" s="69">
        <f t="shared" si="5"/>
        <v>829</v>
      </c>
      <c r="BG7" s="69">
        <f t="shared" si="5"/>
        <v>131</v>
      </c>
      <c r="BH7" s="70">
        <f t="shared" si="5"/>
        <v>7</v>
      </c>
    </row>
    <row r="8" spans="1:60" x14ac:dyDescent="0.25">
      <c r="A8" s="94" t="s">
        <v>89</v>
      </c>
      <c r="B8" s="96" t="s">
        <v>82</v>
      </c>
      <c r="C8" s="159" t="s">
        <v>84</v>
      </c>
      <c r="D8" s="164">
        <v>45163</v>
      </c>
      <c r="E8" s="74" t="str">
        <f>$E$7</f>
        <v>Камінь-Каширський районний суд Волинської області</v>
      </c>
      <c r="F8" s="173" t="s">
        <v>83</v>
      </c>
      <c r="G8" s="61" t="s">
        <v>94</v>
      </c>
      <c r="H8" s="62" t="s">
        <v>94</v>
      </c>
      <c r="I8" s="62" t="s">
        <v>152</v>
      </c>
      <c r="J8" s="62" t="s">
        <v>153</v>
      </c>
      <c r="K8" s="62" t="s">
        <v>154</v>
      </c>
      <c r="L8" s="62" t="s">
        <v>114</v>
      </c>
      <c r="M8" s="62">
        <f t="shared" si="1"/>
        <v>222</v>
      </c>
      <c r="N8" s="62" t="s">
        <v>155</v>
      </c>
      <c r="O8" s="63" t="s">
        <v>94</v>
      </c>
      <c r="P8" s="64" t="s">
        <v>94</v>
      </c>
      <c r="Q8" s="65" t="s">
        <v>94</v>
      </c>
      <c r="R8" s="65" t="s">
        <v>156</v>
      </c>
      <c r="S8" s="65" t="s">
        <v>78</v>
      </c>
      <c r="T8" s="65" t="s">
        <v>157</v>
      </c>
      <c r="U8" s="65" t="s">
        <v>78</v>
      </c>
      <c r="V8" s="65">
        <f t="shared" si="2"/>
        <v>107</v>
      </c>
      <c r="W8" s="65" t="s">
        <v>130</v>
      </c>
      <c r="X8" s="66" t="s">
        <v>94</v>
      </c>
      <c r="Y8" s="61" t="s">
        <v>94</v>
      </c>
      <c r="Z8" s="62" t="s">
        <v>94</v>
      </c>
      <c r="AA8" s="62" t="s">
        <v>91</v>
      </c>
      <c r="AB8" s="62" t="s">
        <v>78</v>
      </c>
      <c r="AC8" s="62" t="s">
        <v>91</v>
      </c>
      <c r="AD8" s="62" t="s">
        <v>78</v>
      </c>
      <c r="AE8" s="62">
        <f t="shared" si="3"/>
        <v>12</v>
      </c>
      <c r="AF8" s="62" t="s">
        <v>94</v>
      </c>
      <c r="AG8" s="63" t="s">
        <v>94</v>
      </c>
      <c r="AH8" s="64" t="s">
        <v>94</v>
      </c>
      <c r="AI8" s="65" t="s">
        <v>94</v>
      </c>
      <c r="AJ8" s="65" t="s">
        <v>94</v>
      </c>
      <c r="AK8" s="65" t="s">
        <v>94</v>
      </c>
      <c r="AL8" s="65" t="s">
        <v>94</v>
      </c>
      <c r="AM8" s="65" t="s">
        <v>94</v>
      </c>
      <c r="AN8" s="65" t="s">
        <v>94</v>
      </c>
      <c r="AO8" s="65" t="s">
        <v>94</v>
      </c>
      <c r="AP8" s="66" t="s">
        <v>94</v>
      </c>
      <c r="AQ8" s="61" t="s">
        <v>94</v>
      </c>
      <c r="AR8" s="62" t="s">
        <v>94</v>
      </c>
      <c r="AS8" s="62" t="s">
        <v>158</v>
      </c>
      <c r="AT8" s="62" t="s">
        <v>159</v>
      </c>
      <c r="AU8" s="62" t="s">
        <v>160</v>
      </c>
      <c r="AV8" s="62" t="s">
        <v>159</v>
      </c>
      <c r="AW8" s="62">
        <f t="shared" si="4"/>
        <v>152</v>
      </c>
      <c r="AX8" s="62" t="s">
        <v>91</v>
      </c>
      <c r="AY8" s="67" t="s">
        <v>94</v>
      </c>
      <c r="AZ8" s="68">
        <f t="shared" si="5"/>
        <v>0</v>
      </c>
      <c r="BA8" s="69">
        <f t="shared" si="5"/>
        <v>0</v>
      </c>
      <c r="BB8" s="69">
        <f t="shared" si="5"/>
        <v>433</v>
      </c>
      <c r="BC8" s="69">
        <f t="shared" si="5"/>
        <v>18</v>
      </c>
      <c r="BD8" s="69">
        <f t="shared" si="5"/>
        <v>448</v>
      </c>
      <c r="BE8" s="69">
        <f t="shared" si="5"/>
        <v>45</v>
      </c>
      <c r="BF8" s="69">
        <f t="shared" si="5"/>
        <v>493</v>
      </c>
      <c r="BG8" s="69">
        <f t="shared" si="5"/>
        <v>49</v>
      </c>
      <c r="BH8" s="70">
        <f t="shared" si="5"/>
        <v>0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31496062992125984" right="0.31496062992125984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39" customWidth="1"/>
    <col min="5" max="5" width="56.85546875" style="22" bestFit="1" customWidth="1"/>
    <col min="6" max="6" width="13.7109375" style="7" customWidth="1"/>
    <col min="7" max="21" width="9.28515625" style="76" customWidth="1"/>
    <col min="22" max="24" width="9.28515625" style="71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37"/>
      <c r="E1" s="1"/>
      <c r="V1" s="38"/>
      <c r="W1" s="38"/>
      <c r="X1" s="38"/>
    </row>
    <row r="2" spans="1:24" ht="21" thickBot="1" x14ac:dyDescent="0.35">
      <c r="A2" s="9" t="s">
        <v>74</v>
      </c>
      <c r="B2" s="9"/>
      <c r="E2" s="9"/>
      <c r="F2" s="14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40"/>
      <c r="W2" s="40"/>
      <c r="X2" s="40"/>
    </row>
    <row r="3" spans="1:24" ht="21" thickBot="1" x14ac:dyDescent="0.35">
      <c r="A3" s="90"/>
      <c r="B3" s="91"/>
      <c r="C3" s="23"/>
      <c r="D3" s="45"/>
      <c r="E3" s="42"/>
      <c r="F3" s="44"/>
      <c r="G3" s="227" t="s">
        <v>14</v>
      </c>
      <c r="H3" s="228"/>
      <c r="I3" s="229"/>
      <c r="J3" s="241" t="s">
        <v>15</v>
      </c>
      <c r="K3" s="231"/>
      <c r="L3" s="231"/>
      <c r="M3" s="227" t="s">
        <v>16</v>
      </c>
      <c r="N3" s="228"/>
      <c r="O3" s="228"/>
      <c r="P3" s="230" t="s">
        <v>17</v>
      </c>
      <c r="Q3" s="231"/>
      <c r="R3" s="231"/>
      <c r="S3" s="227" t="s">
        <v>18</v>
      </c>
      <c r="T3" s="228"/>
      <c r="U3" s="228"/>
      <c r="V3" s="224" t="s">
        <v>26</v>
      </c>
      <c r="W3" s="225"/>
      <c r="X3" s="226"/>
    </row>
    <row r="4" spans="1:24" ht="21.75" thickBot="1" x14ac:dyDescent="0.3">
      <c r="A4" s="93" t="s">
        <v>10</v>
      </c>
      <c r="B4" s="95" t="s">
        <v>70</v>
      </c>
      <c r="C4" s="89" t="s">
        <v>1</v>
      </c>
      <c r="D4" s="88" t="s">
        <v>2</v>
      </c>
      <c r="E4" s="30" t="s">
        <v>5</v>
      </c>
      <c r="F4" s="73" t="s">
        <v>39</v>
      </c>
      <c r="G4" s="78" t="s">
        <v>27</v>
      </c>
      <c r="H4" s="79" t="s">
        <v>28</v>
      </c>
      <c r="I4" s="80" t="s">
        <v>29</v>
      </c>
      <c r="J4" s="81" t="s">
        <v>27</v>
      </c>
      <c r="K4" s="82" t="s">
        <v>28</v>
      </c>
      <c r="L4" s="83" t="s">
        <v>29</v>
      </c>
      <c r="M4" s="78" t="s">
        <v>27</v>
      </c>
      <c r="N4" s="79" t="s">
        <v>28</v>
      </c>
      <c r="O4" s="80" t="s">
        <v>29</v>
      </c>
      <c r="P4" s="81" t="s">
        <v>27</v>
      </c>
      <c r="Q4" s="82" t="s">
        <v>28</v>
      </c>
      <c r="R4" s="83" t="s">
        <v>29</v>
      </c>
      <c r="S4" s="78" t="s">
        <v>27</v>
      </c>
      <c r="T4" s="79" t="s">
        <v>28</v>
      </c>
      <c r="U4" s="80" t="s">
        <v>29</v>
      </c>
      <c r="V4" s="213" t="s">
        <v>27</v>
      </c>
      <c r="W4" s="214" t="s">
        <v>28</v>
      </c>
      <c r="X4" s="215" t="s">
        <v>29</v>
      </c>
    </row>
    <row r="5" spans="1:24" x14ac:dyDescent="0.25">
      <c r="A5" s="94" t="s">
        <v>78</v>
      </c>
      <c r="B5" s="96" t="s">
        <v>80</v>
      </c>
      <c r="C5" s="163" t="s">
        <v>84</v>
      </c>
      <c r="D5" s="165">
        <v>45163</v>
      </c>
      <c r="E5" s="74" t="s">
        <v>71</v>
      </c>
      <c r="F5" s="219" t="s">
        <v>83</v>
      </c>
      <c r="G5" s="84" t="s">
        <v>161</v>
      </c>
      <c r="H5" s="85" t="s">
        <v>173</v>
      </c>
      <c r="I5" s="85" t="s">
        <v>102</v>
      </c>
      <c r="J5" s="86" t="s">
        <v>162</v>
      </c>
      <c r="K5" s="87" t="s">
        <v>174</v>
      </c>
      <c r="L5" s="87" t="s">
        <v>103</v>
      </c>
      <c r="M5" s="84" t="s">
        <v>163</v>
      </c>
      <c r="N5" s="85" t="s">
        <v>175</v>
      </c>
      <c r="O5" s="85" t="s">
        <v>104</v>
      </c>
      <c r="P5" s="86" t="s">
        <v>94</v>
      </c>
      <c r="Q5" s="87" t="s">
        <v>94</v>
      </c>
      <c r="R5" s="87" t="s">
        <v>94</v>
      </c>
      <c r="S5" s="84" t="s">
        <v>164</v>
      </c>
      <c r="T5" s="85" t="s">
        <v>176</v>
      </c>
      <c r="U5" s="212" t="s">
        <v>105</v>
      </c>
      <c r="V5" s="216">
        <f>G5+J5+M5+P5+S5</f>
        <v>66.709999999999994</v>
      </c>
      <c r="W5" s="217">
        <f t="shared" ref="W5:X5" si="0">H5+K5+N5+Q5+T5</f>
        <v>46.96</v>
      </c>
      <c r="X5" s="218">
        <f t="shared" si="0"/>
        <v>58.699999999999989</v>
      </c>
    </row>
    <row r="6" spans="1:24" x14ac:dyDescent="0.25">
      <c r="A6" s="94" t="s">
        <v>88</v>
      </c>
      <c r="B6" s="96" t="s">
        <v>81</v>
      </c>
      <c r="C6" s="163" t="s">
        <v>84</v>
      </c>
      <c r="D6" s="165">
        <v>45163</v>
      </c>
      <c r="E6" s="74" t="s">
        <v>71</v>
      </c>
      <c r="F6" s="173" t="s">
        <v>83</v>
      </c>
      <c r="G6" s="84" t="s">
        <v>165</v>
      </c>
      <c r="H6" s="85" t="s">
        <v>173</v>
      </c>
      <c r="I6" s="85" t="s">
        <v>102</v>
      </c>
      <c r="J6" s="86" t="s">
        <v>166</v>
      </c>
      <c r="K6" s="87" t="s">
        <v>174</v>
      </c>
      <c r="L6" s="87" t="s">
        <v>103</v>
      </c>
      <c r="M6" s="84" t="s">
        <v>167</v>
      </c>
      <c r="N6" s="85" t="s">
        <v>175</v>
      </c>
      <c r="O6" s="85" t="s">
        <v>104</v>
      </c>
      <c r="P6" s="86" t="s">
        <v>94</v>
      </c>
      <c r="Q6" s="87" t="s">
        <v>94</v>
      </c>
      <c r="R6" s="87" t="s">
        <v>94</v>
      </c>
      <c r="S6" s="84" t="s">
        <v>168</v>
      </c>
      <c r="T6" s="85" t="s">
        <v>176</v>
      </c>
      <c r="U6" s="212" t="s">
        <v>105</v>
      </c>
      <c r="V6" s="64">
        <f t="shared" ref="V6:V7" si="1">G6+J6+M6+P6+S6</f>
        <v>80.16</v>
      </c>
      <c r="W6" s="65">
        <f t="shared" ref="W6:W7" si="2">H6+K6+N6+Q6+T6</f>
        <v>46.96</v>
      </c>
      <c r="X6" s="66">
        <f t="shared" ref="X6:X7" si="3">I6+L6+O6+R6+U6</f>
        <v>58.699999999999989</v>
      </c>
    </row>
    <row r="7" spans="1:24" x14ac:dyDescent="0.25">
      <c r="A7" s="94" t="s">
        <v>89</v>
      </c>
      <c r="B7" s="96" t="s">
        <v>82</v>
      </c>
      <c r="C7" s="163" t="str">
        <f>$C$6</f>
        <v>Яцюра І.Б.</v>
      </c>
      <c r="D7" s="165">
        <f>$D$6</f>
        <v>45163</v>
      </c>
      <c r="E7" s="74" t="str">
        <f>$E$6</f>
        <v>Камінь-Каширський районний суд Волинської області</v>
      </c>
      <c r="F7" s="173" t="s">
        <v>83</v>
      </c>
      <c r="G7" s="84" t="s">
        <v>169</v>
      </c>
      <c r="H7" s="85" t="s">
        <v>173</v>
      </c>
      <c r="I7" s="85" t="s">
        <v>102</v>
      </c>
      <c r="J7" s="86" t="s">
        <v>170</v>
      </c>
      <c r="K7" s="87" t="s">
        <v>174</v>
      </c>
      <c r="L7" s="87" t="s">
        <v>103</v>
      </c>
      <c r="M7" s="84" t="s">
        <v>171</v>
      </c>
      <c r="N7" s="85" t="s">
        <v>175</v>
      </c>
      <c r="O7" s="85" t="s">
        <v>104</v>
      </c>
      <c r="P7" s="86" t="s">
        <v>94</v>
      </c>
      <c r="Q7" s="87" t="s">
        <v>94</v>
      </c>
      <c r="R7" s="87" t="s">
        <v>94</v>
      </c>
      <c r="S7" s="84" t="s">
        <v>172</v>
      </c>
      <c r="T7" s="85" t="s">
        <v>176</v>
      </c>
      <c r="U7" s="212" t="s">
        <v>105</v>
      </c>
      <c r="V7" s="64">
        <f t="shared" si="1"/>
        <v>40.71</v>
      </c>
      <c r="W7" s="65">
        <f t="shared" si="2"/>
        <v>46.96</v>
      </c>
      <c r="X7" s="66">
        <f t="shared" si="3"/>
        <v>58.699999999999989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39" customWidth="1"/>
    <col min="5" max="5" width="74.85546875" style="22" bestFit="1" customWidth="1"/>
    <col min="6" max="6" width="12.5703125" style="76" customWidth="1"/>
    <col min="7" max="36" width="18.140625" style="10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37"/>
      <c r="E1" s="1"/>
      <c r="F1" s="1"/>
      <c r="G1" s="97"/>
      <c r="H1" s="97"/>
      <c r="I1" s="97"/>
      <c r="J1" s="97"/>
      <c r="K1" s="97"/>
      <c r="L1" s="97"/>
      <c r="M1" s="97"/>
      <c r="N1" s="97"/>
      <c r="O1" s="97"/>
      <c r="P1" s="98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9"/>
      <c r="AG1" s="100"/>
      <c r="AH1" s="100"/>
      <c r="AI1" s="100"/>
      <c r="AJ1" s="10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01"/>
      <c r="AG2" s="101"/>
      <c r="AH2" s="101"/>
      <c r="AI2" s="101"/>
      <c r="AJ2" s="101"/>
    </row>
    <row r="3" spans="1:36" ht="21" thickBot="1" x14ac:dyDescent="0.35">
      <c r="A3" s="15"/>
      <c r="B3" s="91"/>
      <c r="C3" s="23"/>
      <c r="D3" s="45"/>
      <c r="E3" s="16"/>
      <c r="F3" s="25"/>
      <c r="G3" s="242" t="s">
        <v>14</v>
      </c>
      <c r="H3" s="243"/>
      <c r="I3" s="243"/>
      <c r="J3" s="243"/>
      <c r="K3" s="244"/>
      <c r="L3" s="245" t="s">
        <v>15</v>
      </c>
      <c r="M3" s="246"/>
      <c r="N3" s="246"/>
      <c r="O3" s="246"/>
      <c r="P3" s="247"/>
      <c r="Q3" s="248" t="s">
        <v>16</v>
      </c>
      <c r="R3" s="243"/>
      <c r="S3" s="243"/>
      <c r="T3" s="243"/>
      <c r="U3" s="244"/>
      <c r="V3" s="245" t="s">
        <v>17</v>
      </c>
      <c r="W3" s="246"/>
      <c r="X3" s="246"/>
      <c r="Y3" s="246"/>
      <c r="Z3" s="247"/>
      <c r="AA3" s="249" t="s">
        <v>18</v>
      </c>
      <c r="AB3" s="250"/>
      <c r="AC3" s="250"/>
      <c r="AD3" s="250"/>
      <c r="AE3" s="251"/>
      <c r="AF3" s="227" t="s">
        <v>33</v>
      </c>
      <c r="AG3" s="228"/>
      <c r="AH3" s="228"/>
      <c r="AI3" s="228"/>
      <c r="AJ3" s="229"/>
    </row>
    <row r="4" spans="1:36" ht="42.75" thickBot="1" x14ac:dyDescent="0.3">
      <c r="A4" s="93" t="s">
        <v>10</v>
      </c>
      <c r="B4" s="95" t="s">
        <v>70</v>
      </c>
      <c r="C4" s="28" t="s">
        <v>1</v>
      </c>
      <c r="D4" s="88" t="s">
        <v>2</v>
      </c>
      <c r="E4" s="30" t="s">
        <v>5</v>
      </c>
      <c r="F4" s="73" t="s">
        <v>39</v>
      </c>
      <c r="G4" s="102" t="s">
        <v>33</v>
      </c>
      <c r="H4" s="103" t="s">
        <v>34</v>
      </c>
      <c r="I4" s="103" t="s">
        <v>35</v>
      </c>
      <c r="J4" s="103" t="s">
        <v>36</v>
      </c>
      <c r="K4" s="104" t="s">
        <v>37</v>
      </c>
      <c r="L4" s="78" t="s">
        <v>33</v>
      </c>
      <c r="M4" s="79" t="s">
        <v>34</v>
      </c>
      <c r="N4" s="79" t="s">
        <v>35</v>
      </c>
      <c r="O4" s="79" t="s">
        <v>38</v>
      </c>
      <c r="P4" s="80" t="s">
        <v>37</v>
      </c>
      <c r="Q4" s="102" t="s">
        <v>33</v>
      </c>
      <c r="R4" s="103" t="s">
        <v>34</v>
      </c>
      <c r="S4" s="103" t="s">
        <v>35</v>
      </c>
      <c r="T4" s="103" t="s">
        <v>36</v>
      </c>
      <c r="U4" s="104" t="s">
        <v>37</v>
      </c>
      <c r="V4" s="78" t="s">
        <v>33</v>
      </c>
      <c r="W4" s="79" t="s">
        <v>34</v>
      </c>
      <c r="X4" s="79" t="s">
        <v>35</v>
      </c>
      <c r="Y4" s="79" t="s">
        <v>38</v>
      </c>
      <c r="Z4" s="80" t="s">
        <v>37</v>
      </c>
      <c r="AA4" s="102" t="s">
        <v>33</v>
      </c>
      <c r="AB4" s="103" t="s">
        <v>34</v>
      </c>
      <c r="AC4" s="103" t="s">
        <v>35</v>
      </c>
      <c r="AD4" s="103" t="s">
        <v>36</v>
      </c>
      <c r="AE4" s="104" t="s">
        <v>37</v>
      </c>
      <c r="AF4" s="78" t="s">
        <v>33</v>
      </c>
      <c r="AG4" s="79" t="s">
        <v>34</v>
      </c>
      <c r="AH4" s="79" t="s">
        <v>35</v>
      </c>
      <c r="AI4" s="79" t="s">
        <v>38</v>
      </c>
      <c r="AJ4" s="80" t="s">
        <v>37</v>
      </c>
    </row>
    <row r="5" spans="1:36" x14ac:dyDescent="0.25">
      <c r="A5" s="33" t="s">
        <v>78</v>
      </c>
      <c r="B5" s="74" t="s">
        <v>80</v>
      </c>
      <c r="C5" s="163" t="s">
        <v>84</v>
      </c>
      <c r="D5" s="165">
        <v>45163</v>
      </c>
      <c r="E5" s="74" t="s">
        <v>71</v>
      </c>
      <c r="F5" s="219" t="s">
        <v>83</v>
      </c>
      <c r="G5" s="166" t="s">
        <v>78</v>
      </c>
      <c r="H5" s="167" t="s">
        <v>94</v>
      </c>
      <c r="I5" s="167" t="s">
        <v>78</v>
      </c>
      <c r="J5" s="167" t="s">
        <v>94</v>
      </c>
      <c r="K5" s="168" t="s">
        <v>94</v>
      </c>
      <c r="L5" s="169" t="s">
        <v>89</v>
      </c>
      <c r="M5" s="170" t="s">
        <v>88</v>
      </c>
      <c r="N5" s="170" t="s">
        <v>78</v>
      </c>
      <c r="O5" s="170" t="s">
        <v>94</v>
      </c>
      <c r="P5" s="171" t="s">
        <v>94</v>
      </c>
      <c r="Q5" s="172" t="s">
        <v>94</v>
      </c>
      <c r="R5" s="167" t="s">
        <v>94</v>
      </c>
      <c r="S5" s="167" t="s">
        <v>94</v>
      </c>
      <c r="T5" s="167" t="s">
        <v>94</v>
      </c>
      <c r="U5" s="168" t="s">
        <v>94</v>
      </c>
      <c r="V5" s="169">
        <f t="shared" ref="V5" si="0">W5+X5+Y5+Z5</f>
        <v>0</v>
      </c>
      <c r="W5" s="170" t="s">
        <v>94</v>
      </c>
      <c r="X5" s="170" t="s">
        <v>94</v>
      </c>
      <c r="Y5" s="170" t="s">
        <v>94</v>
      </c>
      <c r="Z5" s="171" t="s">
        <v>94</v>
      </c>
      <c r="AA5" s="172" t="s">
        <v>94</v>
      </c>
      <c r="AB5" s="167" t="s">
        <v>94</v>
      </c>
      <c r="AC5" s="167" t="s">
        <v>94</v>
      </c>
      <c r="AD5" s="167" t="s">
        <v>94</v>
      </c>
      <c r="AE5" s="168" t="s">
        <v>94</v>
      </c>
      <c r="AF5" s="169">
        <f t="shared" ref="AF5:AJ5" si="1">AA5+V5+Q5+L5+G5</f>
        <v>4</v>
      </c>
      <c r="AG5" s="170">
        <f t="shared" si="1"/>
        <v>2</v>
      </c>
      <c r="AH5" s="170">
        <f t="shared" si="1"/>
        <v>2</v>
      </c>
      <c r="AI5" s="170">
        <f t="shared" si="1"/>
        <v>0</v>
      </c>
      <c r="AJ5" s="171">
        <f t="shared" si="1"/>
        <v>0</v>
      </c>
    </row>
    <row r="6" spans="1:36" x14ac:dyDescent="0.25">
      <c r="A6" s="33" t="s">
        <v>88</v>
      </c>
      <c r="B6" s="74" t="s">
        <v>81</v>
      </c>
      <c r="C6" s="163" t="s">
        <v>84</v>
      </c>
      <c r="D6" s="165">
        <v>45163</v>
      </c>
      <c r="E6" s="74" t="str">
        <f>$E$5</f>
        <v>Камінь-Каширський районний суд Волинської області</v>
      </c>
      <c r="F6" s="173" t="s">
        <v>83</v>
      </c>
      <c r="G6" s="166" t="s">
        <v>106</v>
      </c>
      <c r="H6" s="167" t="s">
        <v>87</v>
      </c>
      <c r="I6" s="167" t="s">
        <v>88</v>
      </c>
      <c r="J6" s="167" t="s">
        <v>94</v>
      </c>
      <c r="K6" s="168" t="s">
        <v>94</v>
      </c>
      <c r="L6" s="169" t="s">
        <v>88</v>
      </c>
      <c r="M6" s="170" t="s">
        <v>88</v>
      </c>
      <c r="N6" s="170" t="s">
        <v>94</v>
      </c>
      <c r="O6" s="170" t="s">
        <v>94</v>
      </c>
      <c r="P6" s="171" t="s">
        <v>94</v>
      </c>
      <c r="Q6" s="172" t="s">
        <v>94</v>
      </c>
      <c r="R6" s="167" t="s">
        <v>94</v>
      </c>
      <c r="S6" s="167" t="s">
        <v>94</v>
      </c>
      <c r="T6" s="167" t="s">
        <v>94</v>
      </c>
      <c r="U6" s="168" t="s">
        <v>94</v>
      </c>
      <c r="V6" s="169">
        <f t="shared" ref="V6" si="2">W6+X6+Y6+Z6</f>
        <v>0</v>
      </c>
      <c r="W6" s="170" t="s">
        <v>94</v>
      </c>
      <c r="X6" s="170" t="s">
        <v>94</v>
      </c>
      <c r="Y6" s="170" t="s">
        <v>94</v>
      </c>
      <c r="Z6" s="171" t="s">
        <v>94</v>
      </c>
      <c r="AA6" s="172" t="s">
        <v>88</v>
      </c>
      <c r="AB6" s="167" t="s">
        <v>94</v>
      </c>
      <c r="AC6" s="167" t="s">
        <v>88</v>
      </c>
      <c r="AD6" s="167" t="s">
        <v>94</v>
      </c>
      <c r="AE6" s="168" t="s">
        <v>94</v>
      </c>
      <c r="AF6" s="169">
        <f t="shared" ref="AF6:AF7" si="3">AA6+V6+Q6+L6+G6</f>
        <v>10</v>
      </c>
      <c r="AG6" s="170">
        <f t="shared" ref="AG6:AG7" si="4">AB6+W6+R6+M6+H6</f>
        <v>6</v>
      </c>
      <c r="AH6" s="170">
        <f t="shared" ref="AH6:AH7" si="5">AC6+X6+S6+N6+I6</f>
        <v>4</v>
      </c>
      <c r="AI6" s="170">
        <f t="shared" ref="AI6:AI7" si="6">AD6+Y6+T6+O6+J6</f>
        <v>0</v>
      </c>
      <c r="AJ6" s="171">
        <f t="shared" ref="AJ6:AJ7" si="7">AE6+Z6+U6+P6+K6</f>
        <v>0</v>
      </c>
    </row>
    <row r="7" spans="1:36" x14ac:dyDescent="0.25">
      <c r="A7" s="33" t="s">
        <v>89</v>
      </c>
      <c r="B7" s="74" t="s">
        <v>82</v>
      </c>
      <c r="C7" s="163" t="s">
        <v>84</v>
      </c>
      <c r="D7" s="165">
        <v>45163</v>
      </c>
      <c r="E7" s="74" t="str">
        <f>$E$5</f>
        <v>Камінь-Каширський районний суд Волинської області</v>
      </c>
      <c r="F7" s="173" t="s">
        <v>83</v>
      </c>
      <c r="G7" s="166" t="s">
        <v>94</v>
      </c>
      <c r="H7" s="167" t="s">
        <v>94</v>
      </c>
      <c r="I7" s="167" t="s">
        <v>94</v>
      </c>
      <c r="J7" s="167" t="s">
        <v>94</v>
      </c>
      <c r="K7" s="168" t="s">
        <v>94</v>
      </c>
      <c r="L7" s="169" t="s">
        <v>94</v>
      </c>
      <c r="M7" s="170" t="s">
        <v>94</v>
      </c>
      <c r="N7" s="170" t="s">
        <v>94</v>
      </c>
      <c r="O7" s="170" t="s">
        <v>94</v>
      </c>
      <c r="P7" s="171" t="s">
        <v>94</v>
      </c>
      <c r="Q7" s="172" t="s">
        <v>94</v>
      </c>
      <c r="R7" s="167" t="s">
        <v>94</v>
      </c>
      <c r="S7" s="167" t="s">
        <v>94</v>
      </c>
      <c r="T7" s="167" t="s">
        <v>94</v>
      </c>
      <c r="U7" s="168" t="s">
        <v>94</v>
      </c>
      <c r="V7" s="169" t="s">
        <v>94</v>
      </c>
      <c r="W7" s="170" t="s">
        <v>94</v>
      </c>
      <c r="X7" s="170" t="s">
        <v>94</v>
      </c>
      <c r="Y7" s="170" t="s">
        <v>94</v>
      </c>
      <c r="Z7" s="171" t="s">
        <v>94</v>
      </c>
      <c r="AA7" s="172" t="s">
        <v>94</v>
      </c>
      <c r="AB7" s="167" t="s">
        <v>94</v>
      </c>
      <c r="AC7" s="167" t="s">
        <v>94</v>
      </c>
      <c r="AD7" s="167" t="s">
        <v>94</v>
      </c>
      <c r="AE7" s="168" t="s">
        <v>94</v>
      </c>
      <c r="AF7" s="169">
        <f t="shared" si="3"/>
        <v>0</v>
      </c>
      <c r="AG7" s="170">
        <f t="shared" si="4"/>
        <v>0</v>
      </c>
      <c r="AH7" s="170">
        <f t="shared" si="5"/>
        <v>0</v>
      </c>
      <c r="AI7" s="170">
        <f t="shared" si="6"/>
        <v>0</v>
      </c>
      <c r="AJ7" s="171">
        <f t="shared" si="7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31496062992125984" right="0.31496062992125984" top="0.74803149606299213" bottom="0.74803149606299213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39" customWidth="1"/>
    <col min="5" max="5" width="74.85546875" style="22" bestFit="1" customWidth="1"/>
    <col min="6" max="6" width="12.5703125" style="7" customWidth="1"/>
    <col min="7" max="7" width="18.140625" style="116" customWidth="1"/>
    <col min="8" max="11" width="18.140625" style="2" customWidth="1"/>
    <col min="12" max="12" width="18.140625" style="116" customWidth="1"/>
    <col min="13" max="16" width="18.140625" style="2" customWidth="1"/>
    <col min="17" max="17" width="18.140625" style="116" customWidth="1"/>
    <col min="18" max="21" width="18.140625" style="2" customWidth="1"/>
    <col min="22" max="22" width="18.140625" style="116" customWidth="1"/>
    <col min="23" max="26" width="18.140625" style="2" customWidth="1"/>
    <col min="27" max="27" width="18.140625" style="116" customWidth="1"/>
    <col min="28" max="31" width="18.140625" style="2" customWidth="1"/>
    <col min="32" max="36" width="18.140625" style="11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37"/>
      <c r="E1" s="1"/>
      <c r="G1" s="106"/>
      <c r="H1" s="97"/>
      <c r="I1" s="97"/>
      <c r="J1" s="97"/>
      <c r="K1" s="97"/>
      <c r="L1" s="106"/>
      <c r="M1" s="97"/>
      <c r="N1" s="97"/>
      <c r="O1" s="97"/>
      <c r="P1" s="98"/>
      <c r="Q1" s="106"/>
      <c r="R1" s="97"/>
      <c r="S1" s="97"/>
      <c r="T1" s="97"/>
      <c r="U1" s="97"/>
      <c r="V1" s="106"/>
      <c r="W1" s="97"/>
      <c r="X1" s="97"/>
      <c r="Y1" s="97"/>
      <c r="Z1" s="97"/>
      <c r="AA1" s="106"/>
      <c r="AB1" s="97"/>
      <c r="AC1" s="97"/>
      <c r="AD1" s="97"/>
      <c r="AE1" s="97"/>
      <c r="AF1" s="107"/>
      <c r="AG1" s="108"/>
      <c r="AH1" s="108"/>
      <c r="AI1" s="108"/>
      <c r="AJ1" s="108"/>
    </row>
    <row r="2" spans="1:36" ht="21" thickBot="1" x14ac:dyDescent="0.35">
      <c r="A2" s="9" t="s">
        <v>76</v>
      </c>
      <c r="B2" s="9"/>
      <c r="E2" s="9"/>
      <c r="F2" s="14"/>
      <c r="G2" s="109"/>
      <c r="H2" s="8"/>
      <c r="I2" s="8"/>
      <c r="J2" s="8"/>
      <c r="K2" s="8"/>
      <c r="L2" s="109"/>
      <c r="M2" s="8"/>
      <c r="N2" s="8"/>
      <c r="O2" s="8"/>
      <c r="P2" s="8"/>
      <c r="Q2" s="109"/>
      <c r="R2" s="8"/>
      <c r="S2" s="8"/>
      <c r="T2" s="8"/>
      <c r="U2" s="8"/>
      <c r="V2" s="109"/>
      <c r="W2" s="8"/>
      <c r="X2" s="8"/>
      <c r="Y2" s="8"/>
      <c r="Z2" s="8"/>
      <c r="AA2" s="109"/>
      <c r="AB2" s="8"/>
      <c r="AC2" s="8"/>
      <c r="AD2" s="8"/>
      <c r="AE2" s="8"/>
      <c r="AF2" s="110"/>
      <c r="AG2" s="110"/>
      <c r="AH2" s="110"/>
      <c r="AI2" s="110"/>
      <c r="AJ2" s="110"/>
    </row>
    <row r="3" spans="1:36" ht="20.25" customHeight="1" thickBot="1" x14ac:dyDescent="0.35">
      <c r="A3" s="15"/>
      <c r="B3" s="20"/>
      <c r="C3" s="23"/>
      <c r="D3" s="45"/>
      <c r="E3" s="16"/>
      <c r="F3" s="111"/>
      <c r="G3" s="242" t="s">
        <v>14</v>
      </c>
      <c r="H3" s="243"/>
      <c r="I3" s="243"/>
      <c r="J3" s="243"/>
      <c r="K3" s="244"/>
      <c r="L3" s="245" t="s">
        <v>15</v>
      </c>
      <c r="M3" s="246"/>
      <c r="N3" s="246"/>
      <c r="O3" s="246"/>
      <c r="P3" s="247"/>
      <c r="Q3" s="248" t="s">
        <v>16</v>
      </c>
      <c r="R3" s="243"/>
      <c r="S3" s="243"/>
      <c r="T3" s="243"/>
      <c r="U3" s="244"/>
      <c r="V3" s="245" t="s">
        <v>17</v>
      </c>
      <c r="W3" s="246"/>
      <c r="X3" s="246"/>
      <c r="Y3" s="246"/>
      <c r="Z3" s="247"/>
      <c r="AA3" s="249" t="s">
        <v>18</v>
      </c>
      <c r="AB3" s="250"/>
      <c r="AC3" s="250"/>
      <c r="AD3" s="250"/>
      <c r="AE3" s="251"/>
      <c r="AF3" s="252" t="s">
        <v>33</v>
      </c>
      <c r="AG3" s="253"/>
      <c r="AH3" s="253"/>
      <c r="AI3" s="253"/>
      <c r="AJ3" s="254"/>
    </row>
    <row r="4" spans="1:36" ht="42.75" thickBot="1" x14ac:dyDescent="0.3">
      <c r="A4" s="93" t="s">
        <v>10</v>
      </c>
      <c r="B4" s="95" t="s">
        <v>70</v>
      </c>
      <c r="C4" s="28" t="s">
        <v>1</v>
      </c>
      <c r="D4" s="88" t="s">
        <v>2</v>
      </c>
      <c r="E4" s="30" t="s">
        <v>5</v>
      </c>
      <c r="F4" s="73" t="s">
        <v>39</v>
      </c>
      <c r="G4" s="112" t="s">
        <v>33</v>
      </c>
      <c r="H4" s="103" t="s">
        <v>34</v>
      </c>
      <c r="I4" s="103" t="s">
        <v>35</v>
      </c>
      <c r="J4" s="103" t="s">
        <v>36</v>
      </c>
      <c r="K4" s="104" t="s">
        <v>37</v>
      </c>
      <c r="L4" s="113" t="s">
        <v>33</v>
      </c>
      <c r="M4" s="79" t="s">
        <v>34</v>
      </c>
      <c r="N4" s="79" t="s">
        <v>35</v>
      </c>
      <c r="O4" s="79" t="s">
        <v>38</v>
      </c>
      <c r="P4" s="80" t="s">
        <v>37</v>
      </c>
      <c r="Q4" s="112" t="s">
        <v>33</v>
      </c>
      <c r="R4" s="103" t="s">
        <v>34</v>
      </c>
      <c r="S4" s="103" t="s">
        <v>35</v>
      </c>
      <c r="T4" s="103" t="s">
        <v>36</v>
      </c>
      <c r="U4" s="104" t="s">
        <v>37</v>
      </c>
      <c r="V4" s="113" t="s">
        <v>33</v>
      </c>
      <c r="W4" s="79" t="s">
        <v>34</v>
      </c>
      <c r="X4" s="79" t="s">
        <v>35</v>
      </c>
      <c r="Y4" s="79" t="s">
        <v>38</v>
      </c>
      <c r="Z4" s="80" t="s">
        <v>37</v>
      </c>
      <c r="AA4" s="112" t="s">
        <v>33</v>
      </c>
      <c r="AB4" s="103" t="s">
        <v>34</v>
      </c>
      <c r="AC4" s="103" t="s">
        <v>35</v>
      </c>
      <c r="AD4" s="103" t="s">
        <v>36</v>
      </c>
      <c r="AE4" s="104" t="s">
        <v>37</v>
      </c>
      <c r="AF4" s="113" t="s">
        <v>33</v>
      </c>
      <c r="AG4" s="114" t="s">
        <v>34</v>
      </c>
      <c r="AH4" s="114" t="s">
        <v>35</v>
      </c>
      <c r="AI4" s="114" t="s">
        <v>38</v>
      </c>
      <c r="AJ4" s="115" t="s">
        <v>37</v>
      </c>
    </row>
    <row r="5" spans="1:36" x14ac:dyDescent="0.25">
      <c r="A5" s="33" t="s">
        <v>78</v>
      </c>
      <c r="B5" s="74" t="s">
        <v>80</v>
      </c>
      <c r="C5" s="163" t="s">
        <v>84</v>
      </c>
      <c r="D5" s="165">
        <v>45163</v>
      </c>
      <c r="E5" s="74" t="s">
        <v>71</v>
      </c>
      <c r="F5" s="219" t="s">
        <v>83</v>
      </c>
      <c r="G5" s="174">
        <v>1</v>
      </c>
      <c r="H5" s="167" t="s">
        <v>78</v>
      </c>
      <c r="I5" s="167" t="s">
        <v>94</v>
      </c>
      <c r="J5" s="167" t="s">
        <v>94</v>
      </c>
      <c r="K5" s="168" t="s">
        <v>94</v>
      </c>
      <c r="L5" s="175">
        <v>0</v>
      </c>
      <c r="M5" s="170" t="s">
        <v>94</v>
      </c>
      <c r="N5" s="170" t="s">
        <v>94</v>
      </c>
      <c r="O5" s="170" t="s">
        <v>94</v>
      </c>
      <c r="P5" s="171" t="s">
        <v>94</v>
      </c>
      <c r="Q5" s="176">
        <v>0</v>
      </c>
      <c r="R5" s="167" t="s">
        <v>94</v>
      </c>
      <c r="S5" s="167" t="s">
        <v>94</v>
      </c>
      <c r="T5" s="167" t="s">
        <v>94</v>
      </c>
      <c r="U5" s="168" t="s">
        <v>94</v>
      </c>
      <c r="V5" s="175">
        <v>0</v>
      </c>
      <c r="W5" s="170" t="s">
        <v>94</v>
      </c>
      <c r="X5" s="170" t="s">
        <v>94</v>
      </c>
      <c r="Y5" s="170" t="s">
        <v>94</v>
      </c>
      <c r="Z5" s="171" t="s">
        <v>94</v>
      </c>
      <c r="AA5" s="176">
        <v>0</v>
      </c>
      <c r="AB5" s="167" t="s">
        <v>94</v>
      </c>
      <c r="AC5" s="167" t="s">
        <v>94</v>
      </c>
      <c r="AD5" s="167" t="s">
        <v>94</v>
      </c>
      <c r="AE5" s="168" t="s">
        <v>94</v>
      </c>
      <c r="AF5" s="175">
        <f t="shared" ref="AF5:AJ5" si="0">AA5+V5+Q5+L5+G5</f>
        <v>1</v>
      </c>
      <c r="AG5" s="177">
        <f t="shared" si="0"/>
        <v>1</v>
      </c>
      <c r="AH5" s="177">
        <f t="shared" si="0"/>
        <v>0</v>
      </c>
      <c r="AI5" s="177">
        <f t="shared" si="0"/>
        <v>0</v>
      </c>
      <c r="AJ5" s="178">
        <f t="shared" si="0"/>
        <v>0</v>
      </c>
    </row>
    <row r="6" spans="1:36" x14ac:dyDescent="0.25">
      <c r="A6" s="33" t="s">
        <v>88</v>
      </c>
      <c r="B6" s="74" t="s">
        <v>81</v>
      </c>
      <c r="C6" s="163" t="s">
        <v>84</v>
      </c>
      <c r="D6" s="165">
        <v>45163</v>
      </c>
      <c r="E6" s="74" t="str">
        <f>$E$5</f>
        <v>Камінь-Каширський районний суд Волинської області</v>
      </c>
      <c r="F6" s="173" t="s">
        <v>83</v>
      </c>
      <c r="G6" s="174">
        <v>0</v>
      </c>
      <c r="H6" s="167" t="s">
        <v>94</v>
      </c>
      <c r="I6" s="167" t="s">
        <v>94</v>
      </c>
      <c r="J6" s="167" t="s">
        <v>94</v>
      </c>
      <c r="K6" s="168" t="s">
        <v>94</v>
      </c>
      <c r="L6" s="175">
        <v>1</v>
      </c>
      <c r="M6" s="170" t="s">
        <v>78</v>
      </c>
      <c r="N6" s="170" t="s">
        <v>94</v>
      </c>
      <c r="O6" s="170" t="s">
        <v>94</v>
      </c>
      <c r="P6" s="171" t="s">
        <v>94</v>
      </c>
      <c r="Q6" s="176">
        <v>0</v>
      </c>
      <c r="R6" s="167" t="s">
        <v>94</v>
      </c>
      <c r="S6" s="167" t="s">
        <v>94</v>
      </c>
      <c r="T6" s="167" t="s">
        <v>94</v>
      </c>
      <c r="U6" s="168" t="s">
        <v>94</v>
      </c>
      <c r="V6" s="175">
        <v>0</v>
      </c>
      <c r="W6" s="170" t="s">
        <v>94</v>
      </c>
      <c r="X6" s="170" t="s">
        <v>94</v>
      </c>
      <c r="Y6" s="170" t="s">
        <v>94</v>
      </c>
      <c r="Z6" s="171" t="s">
        <v>94</v>
      </c>
      <c r="AA6" s="176">
        <v>0</v>
      </c>
      <c r="AB6" s="167" t="s">
        <v>94</v>
      </c>
      <c r="AC6" s="167" t="s">
        <v>94</v>
      </c>
      <c r="AD6" s="167" t="s">
        <v>94</v>
      </c>
      <c r="AE6" s="168" t="s">
        <v>94</v>
      </c>
      <c r="AF6" s="175">
        <f t="shared" ref="AF6:AF7" si="1">AA6+V6+Q6+L6+G6</f>
        <v>1</v>
      </c>
      <c r="AG6" s="177">
        <f t="shared" ref="AG6:AG7" si="2">AB6+W6+R6+M6+H6</f>
        <v>1</v>
      </c>
      <c r="AH6" s="177">
        <f t="shared" ref="AH6:AH7" si="3">AC6+X6+S6+N6+I6</f>
        <v>0</v>
      </c>
      <c r="AI6" s="177">
        <f t="shared" ref="AI6:AI7" si="4">AD6+Y6+T6+O6+J6</f>
        <v>0</v>
      </c>
      <c r="AJ6" s="178">
        <f t="shared" ref="AJ6:AJ7" si="5">AE6+Z6+U6+P6+K6</f>
        <v>0</v>
      </c>
    </row>
    <row r="7" spans="1:36" x14ac:dyDescent="0.25">
      <c r="A7" s="33" t="s">
        <v>89</v>
      </c>
      <c r="B7" s="74" t="s">
        <v>82</v>
      </c>
      <c r="C7" s="163" t="s">
        <v>84</v>
      </c>
      <c r="D7" s="165">
        <v>45163</v>
      </c>
      <c r="E7" s="74" t="str">
        <f>$E$6</f>
        <v>Камінь-Каширський районний суд Волинської області</v>
      </c>
      <c r="F7" s="173" t="s">
        <v>83</v>
      </c>
      <c r="G7" s="174">
        <v>0</v>
      </c>
      <c r="H7" s="167" t="s">
        <v>94</v>
      </c>
      <c r="I7" s="167" t="s">
        <v>94</v>
      </c>
      <c r="J7" s="167" t="s">
        <v>94</v>
      </c>
      <c r="K7" s="168" t="s">
        <v>94</v>
      </c>
      <c r="L7" s="175">
        <v>0</v>
      </c>
      <c r="M7" s="170" t="s">
        <v>94</v>
      </c>
      <c r="N7" s="170" t="s">
        <v>94</v>
      </c>
      <c r="O7" s="170" t="s">
        <v>94</v>
      </c>
      <c r="P7" s="171" t="s">
        <v>94</v>
      </c>
      <c r="Q7" s="176">
        <v>0</v>
      </c>
      <c r="R7" s="167" t="s">
        <v>94</v>
      </c>
      <c r="S7" s="167" t="s">
        <v>94</v>
      </c>
      <c r="T7" s="167" t="s">
        <v>94</v>
      </c>
      <c r="U7" s="168" t="s">
        <v>94</v>
      </c>
      <c r="V7" s="175">
        <v>0</v>
      </c>
      <c r="W7" s="170" t="s">
        <v>94</v>
      </c>
      <c r="X7" s="170" t="s">
        <v>94</v>
      </c>
      <c r="Y7" s="170" t="s">
        <v>94</v>
      </c>
      <c r="Z7" s="171" t="s">
        <v>94</v>
      </c>
      <c r="AA7" s="176">
        <v>0</v>
      </c>
      <c r="AB7" s="167" t="s">
        <v>94</v>
      </c>
      <c r="AC7" s="167" t="s">
        <v>94</v>
      </c>
      <c r="AD7" s="167" t="s">
        <v>94</v>
      </c>
      <c r="AE7" s="168" t="s">
        <v>94</v>
      </c>
      <c r="AF7" s="175">
        <f t="shared" si="1"/>
        <v>0</v>
      </c>
      <c r="AG7" s="177">
        <f t="shared" si="2"/>
        <v>0</v>
      </c>
      <c r="AH7" s="177">
        <f t="shared" si="3"/>
        <v>0</v>
      </c>
      <c r="AI7" s="177">
        <f t="shared" si="4"/>
        <v>0</v>
      </c>
      <c r="AJ7" s="178">
        <f t="shared" si="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31496062992125984" right="0.31496062992125984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39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0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37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3"/>
      <c r="E3" s="16"/>
      <c r="F3" s="117"/>
      <c r="G3" s="255" t="s">
        <v>42</v>
      </c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7"/>
    </row>
    <row r="4" spans="1:19" ht="20.25" customHeight="1" thickBot="1" x14ac:dyDescent="0.35">
      <c r="A4" s="118"/>
      <c r="B4" s="119"/>
      <c r="C4" s="23"/>
      <c r="D4" s="45"/>
      <c r="E4" s="120"/>
      <c r="F4" s="46"/>
      <c r="G4" s="258" t="s">
        <v>43</v>
      </c>
      <c r="H4" s="259"/>
      <c r="I4" s="260" t="s">
        <v>44</v>
      </c>
      <c r="J4" s="261"/>
      <c r="K4" s="258" t="s">
        <v>45</v>
      </c>
      <c r="L4" s="259"/>
      <c r="M4" s="260" t="s">
        <v>46</v>
      </c>
      <c r="N4" s="261"/>
      <c r="O4" s="258" t="s">
        <v>47</v>
      </c>
      <c r="P4" s="259"/>
      <c r="Q4" s="262" t="s">
        <v>19</v>
      </c>
      <c r="R4" s="263"/>
      <c r="S4" s="264"/>
    </row>
    <row r="5" spans="1:19" ht="39.75" customHeight="1" thickBot="1" x14ac:dyDescent="0.3">
      <c r="A5" s="93" t="s">
        <v>10</v>
      </c>
      <c r="B5" s="95" t="s">
        <v>70</v>
      </c>
      <c r="C5" s="28" t="s">
        <v>1</v>
      </c>
      <c r="D5" s="88" t="s">
        <v>2</v>
      </c>
      <c r="E5" s="30" t="s">
        <v>5</v>
      </c>
      <c r="F5" s="73" t="s">
        <v>39</v>
      </c>
      <c r="G5" s="102" t="s">
        <v>48</v>
      </c>
      <c r="H5" s="121" t="s">
        <v>49</v>
      </c>
      <c r="I5" s="122" t="s">
        <v>48</v>
      </c>
      <c r="J5" s="123" t="s">
        <v>49</v>
      </c>
      <c r="K5" s="102" t="s">
        <v>48</v>
      </c>
      <c r="L5" s="121" t="s">
        <v>49</v>
      </c>
      <c r="M5" s="122" t="s">
        <v>48</v>
      </c>
      <c r="N5" s="123" t="s">
        <v>49</v>
      </c>
      <c r="O5" s="102" t="s">
        <v>48</v>
      </c>
      <c r="P5" s="121" t="s">
        <v>49</v>
      </c>
      <c r="Q5" s="124" t="s">
        <v>48</v>
      </c>
      <c r="R5" s="114" t="s">
        <v>49</v>
      </c>
      <c r="S5" s="115" t="s">
        <v>19</v>
      </c>
    </row>
    <row r="6" spans="1:19" x14ac:dyDescent="0.25">
      <c r="A6" s="74" t="s">
        <v>78</v>
      </c>
      <c r="B6" s="179" t="s">
        <v>80</v>
      </c>
      <c r="C6" s="163" t="s">
        <v>84</v>
      </c>
      <c r="D6" s="165">
        <v>45163</v>
      </c>
      <c r="E6" s="74" t="s">
        <v>71</v>
      </c>
      <c r="F6" s="219" t="s">
        <v>83</v>
      </c>
      <c r="G6" s="64" t="s">
        <v>94</v>
      </c>
      <c r="H6" s="75" t="s">
        <v>94</v>
      </c>
      <c r="I6" s="61" t="s">
        <v>108</v>
      </c>
      <c r="J6" s="63" t="s">
        <v>94</v>
      </c>
      <c r="K6" s="180" t="s">
        <v>88</v>
      </c>
      <c r="L6" s="75" t="s">
        <v>94</v>
      </c>
      <c r="M6" s="61" t="s">
        <v>94</v>
      </c>
      <c r="N6" s="63" t="s">
        <v>94</v>
      </c>
      <c r="O6" s="180" t="s">
        <v>94</v>
      </c>
      <c r="P6" s="75" t="s">
        <v>94</v>
      </c>
      <c r="Q6" s="181">
        <f t="shared" ref="Q6:R6" si="0">G6+I6+K6+M6+O6</f>
        <v>28</v>
      </c>
      <c r="R6" s="182">
        <f t="shared" si="0"/>
        <v>0</v>
      </c>
      <c r="S6" s="183">
        <f t="shared" ref="S6" si="1">Q6+R6</f>
        <v>28</v>
      </c>
    </row>
    <row r="7" spans="1:19" x14ac:dyDescent="0.25">
      <c r="A7" s="74" t="s">
        <v>88</v>
      </c>
      <c r="B7" s="179" t="s">
        <v>81</v>
      </c>
      <c r="C7" s="163" t="s">
        <v>84</v>
      </c>
      <c r="D7" s="165">
        <v>45163</v>
      </c>
      <c r="E7" s="74" t="str">
        <f>$E$6</f>
        <v>Камінь-Каширський районний суд Волинської області</v>
      </c>
      <c r="F7" s="173" t="s">
        <v>83</v>
      </c>
      <c r="G7" s="64" t="s">
        <v>94</v>
      </c>
      <c r="H7" s="75" t="s">
        <v>94</v>
      </c>
      <c r="I7" s="61" t="s">
        <v>107</v>
      </c>
      <c r="J7" s="63" t="s">
        <v>94</v>
      </c>
      <c r="K7" s="180" t="s">
        <v>100</v>
      </c>
      <c r="L7" s="75" t="s">
        <v>94</v>
      </c>
      <c r="M7" s="61" t="s">
        <v>94</v>
      </c>
      <c r="N7" s="63" t="s">
        <v>94</v>
      </c>
      <c r="O7" s="180" t="s">
        <v>94</v>
      </c>
      <c r="P7" s="75" t="s">
        <v>94</v>
      </c>
      <c r="Q7" s="181">
        <f t="shared" ref="Q7:Q8" si="2">G7+I7+K7+M7+O7</f>
        <v>21</v>
      </c>
      <c r="R7" s="182">
        <f t="shared" ref="R7:R8" si="3">H7+J7+L7+N7+P7</f>
        <v>0</v>
      </c>
      <c r="S7" s="183">
        <f t="shared" ref="S7:S8" si="4">Q7+R7</f>
        <v>21</v>
      </c>
    </row>
    <row r="8" spans="1:19" x14ac:dyDescent="0.25">
      <c r="A8" s="74" t="s">
        <v>89</v>
      </c>
      <c r="B8" s="179" t="s">
        <v>82</v>
      </c>
      <c r="C8" s="163" t="s">
        <v>84</v>
      </c>
      <c r="D8" s="165">
        <v>45163</v>
      </c>
      <c r="E8" s="74" t="str">
        <f>$E$6</f>
        <v>Камінь-Каширський районний суд Волинської області</v>
      </c>
      <c r="F8" s="173" t="s">
        <v>83</v>
      </c>
      <c r="G8" s="64" t="s">
        <v>94</v>
      </c>
      <c r="H8" s="75" t="s">
        <v>94</v>
      </c>
      <c r="I8" s="61" t="s">
        <v>94</v>
      </c>
      <c r="J8" s="63" t="s">
        <v>94</v>
      </c>
      <c r="K8" s="180" t="s">
        <v>94</v>
      </c>
      <c r="L8" s="75" t="s">
        <v>94</v>
      </c>
      <c r="M8" s="61" t="s">
        <v>94</v>
      </c>
      <c r="N8" s="63" t="s">
        <v>94</v>
      </c>
      <c r="O8" s="180" t="s">
        <v>94</v>
      </c>
      <c r="P8" s="75" t="s">
        <v>94</v>
      </c>
      <c r="Q8" s="181">
        <f t="shared" si="2"/>
        <v>0</v>
      </c>
      <c r="R8" s="182">
        <f t="shared" si="3"/>
        <v>0</v>
      </c>
      <c r="S8" s="183">
        <f t="shared" si="4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31496062992125984" right="0.31496062992125984" top="0.74803149606299213" bottom="0.74803149606299213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"/>
  <sheetViews>
    <sheetView workbookViewId="0">
      <selection activeCell="B13" sqref="B1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39" customWidth="1"/>
    <col min="5" max="5" width="53.7109375" style="22" customWidth="1"/>
    <col min="6" max="6" width="12.5703125" style="22" customWidth="1"/>
    <col min="7" max="26" width="9.28515625" style="12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37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</row>
    <row r="3" spans="1:26" ht="21" customHeight="1" thickBot="1" x14ac:dyDescent="0.35">
      <c r="A3" s="15"/>
      <c r="B3" s="20"/>
      <c r="C3" s="17"/>
      <c r="D3" s="43"/>
      <c r="E3" s="16"/>
      <c r="F3" s="25"/>
      <c r="G3" s="255" t="s">
        <v>51</v>
      </c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6"/>
      <c r="U3" s="256"/>
      <c r="V3" s="256"/>
      <c r="W3" s="256"/>
      <c r="X3" s="256"/>
      <c r="Y3" s="256"/>
      <c r="Z3" s="257"/>
    </row>
    <row r="4" spans="1:26" ht="20.25" customHeight="1" thickBot="1" x14ac:dyDescent="0.35">
      <c r="A4" s="90"/>
      <c r="B4" s="91"/>
      <c r="C4" s="17"/>
      <c r="D4" s="43"/>
      <c r="E4" s="92"/>
      <c r="F4" s="117"/>
      <c r="G4" s="269" t="s">
        <v>52</v>
      </c>
      <c r="H4" s="270"/>
      <c r="I4" s="270"/>
      <c r="J4" s="270"/>
      <c r="K4" s="270"/>
      <c r="L4" s="270"/>
      <c r="M4" s="270"/>
      <c r="N4" s="270"/>
      <c r="O4" s="270"/>
      <c r="P4" s="270"/>
      <c r="Q4" s="271" t="s">
        <v>53</v>
      </c>
      <c r="R4" s="272"/>
      <c r="S4" s="272"/>
      <c r="T4" s="272"/>
      <c r="U4" s="272"/>
      <c r="V4" s="272"/>
      <c r="W4" s="272"/>
      <c r="X4" s="272"/>
      <c r="Y4" s="272"/>
      <c r="Z4" s="273"/>
    </row>
    <row r="5" spans="1:26" ht="20.25" customHeight="1" thickBot="1" x14ac:dyDescent="0.35">
      <c r="A5" s="90"/>
      <c r="B5" s="91"/>
      <c r="C5" s="23"/>
      <c r="D5" s="45"/>
      <c r="E5" s="92"/>
      <c r="F5" s="117"/>
      <c r="G5" s="274" t="s">
        <v>54</v>
      </c>
      <c r="H5" s="251"/>
      <c r="I5" s="227" t="s">
        <v>55</v>
      </c>
      <c r="J5" s="229"/>
      <c r="K5" s="249" t="s">
        <v>56</v>
      </c>
      <c r="L5" s="251"/>
      <c r="M5" s="227" t="s">
        <v>57</v>
      </c>
      <c r="N5" s="229"/>
      <c r="O5" s="249" t="s">
        <v>47</v>
      </c>
      <c r="P5" s="251"/>
      <c r="Q5" s="265" t="s">
        <v>54</v>
      </c>
      <c r="R5" s="266"/>
      <c r="S5" s="267" t="s">
        <v>55</v>
      </c>
      <c r="T5" s="268"/>
      <c r="U5" s="265" t="s">
        <v>56</v>
      </c>
      <c r="V5" s="266"/>
      <c r="W5" s="267" t="s">
        <v>57</v>
      </c>
      <c r="X5" s="268"/>
      <c r="Y5" s="265" t="s">
        <v>47</v>
      </c>
      <c r="Z5" s="266"/>
    </row>
    <row r="6" spans="1:26" ht="39.75" customHeight="1" thickBot="1" x14ac:dyDescent="0.3">
      <c r="A6" s="93" t="s">
        <v>10</v>
      </c>
      <c r="B6" s="95" t="s">
        <v>70</v>
      </c>
      <c r="C6" s="28" t="s">
        <v>1</v>
      </c>
      <c r="D6" s="88" t="s">
        <v>2</v>
      </c>
      <c r="E6" s="30" t="s">
        <v>5</v>
      </c>
      <c r="F6" s="73" t="s">
        <v>39</v>
      </c>
      <c r="G6" s="127" t="s">
        <v>58</v>
      </c>
      <c r="H6" s="128" t="s">
        <v>59</v>
      </c>
      <c r="I6" s="129" t="s">
        <v>58</v>
      </c>
      <c r="J6" s="130" t="s">
        <v>59</v>
      </c>
      <c r="K6" s="131" t="s">
        <v>58</v>
      </c>
      <c r="L6" s="128" t="s">
        <v>59</v>
      </c>
      <c r="M6" s="129" t="s">
        <v>58</v>
      </c>
      <c r="N6" s="130" t="s">
        <v>59</v>
      </c>
      <c r="O6" s="131" t="s">
        <v>58</v>
      </c>
      <c r="P6" s="128" t="s">
        <v>59</v>
      </c>
      <c r="Q6" s="132" t="s">
        <v>58</v>
      </c>
      <c r="R6" s="133" t="s">
        <v>59</v>
      </c>
      <c r="S6" s="134" t="s">
        <v>58</v>
      </c>
      <c r="T6" s="135" t="s">
        <v>59</v>
      </c>
      <c r="U6" s="132" t="s">
        <v>58</v>
      </c>
      <c r="V6" s="133" t="s">
        <v>59</v>
      </c>
      <c r="W6" s="134" t="s">
        <v>58</v>
      </c>
      <c r="X6" s="135" t="s">
        <v>59</v>
      </c>
      <c r="Y6" s="132" t="s">
        <v>58</v>
      </c>
      <c r="Z6" s="133" t="s">
        <v>59</v>
      </c>
    </row>
    <row r="7" spans="1:26" x14ac:dyDescent="0.25">
      <c r="A7" s="74" t="s">
        <v>78</v>
      </c>
      <c r="B7" s="179" t="s">
        <v>80</v>
      </c>
      <c r="C7" s="163" t="s">
        <v>84</v>
      </c>
      <c r="D7" s="165">
        <v>45163</v>
      </c>
      <c r="E7" s="74" t="s">
        <v>71</v>
      </c>
      <c r="F7" s="219" t="s">
        <v>83</v>
      </c>
      <c r="G7" s="64" t="s">
        <v>109</v>
      </c>
      <c r="H7" s="75" t="s">
        <v>110</v>
      </c>
      <c r="I7" s="61" t="s">
        <v>111</v>
      </c>
      <c r="J7" s="63" t="s">
        <v>112</v>
      </c>
      <c r="K7" s="180" t="s">
        <v>113</v>
      </c>
      <c r="L7" s="75" t="s">
        <v>114</v>
      </c>
      <c r="M7" s="61" t="s">
        <v>94</v>
      </c>
      <c r="N7" s="63" t="s">
        <v>94</v>
      </c>
      <c r="O7" s="180" t="s">
        <v>115</v>
      </c>
      <c r="P7" s="75" t="s">
        <v>116</v>
      </c>
      <c r="Q7" s="184" t="s">
        <v>94</v>
      </c>
      <c r="R7" s="185" t="s">
        <v>94</v>
      </c>
      <c r="S7" s="186" t="s">
        <v>94</v>
      </c>
      <c r="T7" s="187" t="s">
        <v>94</v>
      </c>
      <c r="U7" s="184" t="s">
        <v>94</v>
      </c>
      <c r="V7" s="185" t="s">
        <v>94</v>
      </c>
      <c r="W7" s="186" t="s">
        <v>94</v>
      </c>
      <c r="X7" s="187" t="s">
        <v>94</v>
      </c>
      <c r="Y7" s="184" t="s">
        <v>94</v>
      </c>
      <c r="Z7" s="185" t="s">
        <v>94</v>
      </c>
    </row>
    <row r="8" spans="1:26" x14ac:dyDescent="0.25">
      <c r="A8" s="74" t="s">
        <v>88</v>
      </c>
      <c r="B8" s="179" t="s">
        <v>81</v>
      </c>
      <c r="C8" s="163" t="s">
        <v>84</v>
      </c>
      <c r="D8" s="165">
        <v>45163</v>
      </c>
      <c r="E8" s="74" t="str">
        <f>$E$7</f>
        <v>Камінь-Каширський районний суд Волинської області</v>
      </c>
      <c r="F8" s="173" t="s">
        <v>83</v>
      </c>
      <c r="G8" s="64" t="s">
        <v>117</v>
      </c>
      <c r="H8" s="75" t="s">
        <v>118</v>
      </c>
      <c r="I8" s="61" t="s">
        <v>119</v>
      </c>
      <c r="J8" s="63" t="s">
        <v>120</v>
      </c>
      <c r="K8" s="180" t="s">
        <v>121</v>
      </c>
      <c r="L8" s="75" t="s">
        <v>122</v>
      </c>
      <c r="M8" s="61" t="s">
        <v>94</v>
      </c>
      <c r="N8" s="63" t="s">
        <v>94</v>
      </c>
      <c r="O8" s="180" t="s">
        <v>123</v>
      </c>
      <c r="P8" s="75" t="s">
        <v>124</v>
      </c>
      <c r="Q8" s="184" t="s">
        <v>94</v>
      </c>
      <c r="R8" s="185" t="s">
        <v>94</v>
      </c>
      <c r="S8" s="186" t="s">
        <v>94</v>
      </c>
      <c r="T8" s="187" t="s">
        <v>94</v>
      </c>
      <c r="U8" s="184" t="s">
        <v>94</v>
      </c>
      <c r="V8" s="185" t="s">
        <v>94</v>
      </c>
      <c r="W8" s="186" t="s">
        <v>94</v>
      </c>
      <c r="X8" s="187" t="s">
        <v>94</v>
      </c>
      <c r="Y8" s="184" t="s">
        <v>94</v>
      </c>
      <c r="Z8" s="185" t="s">
        <v>94</v>
      </c>
    </row>
    <row r="9" spans="1:26" x14ac:dyDescent="0.25">
      <c r="A9" s="74" t="s">
        <v>89</v>
      </c>
      <c r="B9" s="179" t="s">
        <v>82</v>
      </c>
      <c r="C9" s="163" t="s">
        <v>84</v>
      </c>
      <c r="D9" s="165">
        <v>45163</v>
      </c>
      <c r="E9" s="74" t="str">
        <f>$E$7</f>
        <v>Камінь-Каширський районний суд Волинської області</v>
      </c>
      <c r="F9" s="173" t="s">
        <v>83</v>
      </c>
      <c r="G9" s="64" t="s">
        <v>125</v>
      </c>
      <c r="H9" s="75" t="s">
        <v>126</v>
      </c>
      <c r="I9" s="61" t="s">
        <v>127</v>
      </c>
      <c r="J9" s="63" t="s">
        <v>128</v>
      </c>
      <c r="K9" s="180" t="s">
        <v>129</v>
      </c>
      <c r="L9" s="75" t="s">
        <v>130</v>
      </c>
      <c r="M9" s="61" t="s">
        <v>94</v>
      </c>
      <c r="N9" s="63" t="s">
        <v>94</v>
      </c>
      <c r="O9" s="180" t="s">
        <v>131</v>
      </c>
      <c r="P9" s="75" t="s">
        <v>132</v>
      </c>
      <c r="Q9" s="184" t="s">
        <v>94</v>
      </c>
      <c r="R9" s="185" t="s">
        <v>94</v>
      </c>
      <c r="S9" s="186" t="s">
        <v>94</v>
      </c>
      <c r="T9" s="187" t="s">
        <v>94</v>
      </c>
      <c r="U9" s="184" t="s">
        <v>94</v>
      </c>
      <c r="V9" s="185" t="s">
        <v>94</v>
      </c>
      <c r="W9" s="186" t="s">
        <v>94</v>
      </c>
      <c r="X9" s="187" t="s">
        <v>94</v>
      </c>
      <c r="Y9" s="184" t="s">
        <v>94</v>
      </c>
      <c r="Z9" s="185" t="s">
        <v>94</v>
      </c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19685039370078741" right="0.19685039370078741" top="0.74803149606299213" bottom="0.74803149606299213" header="0.31496062992125984" footer="0.31496062992125984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workbookViewId="0">
      <selection activeCell="B10" sqref="B1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39" customWidth="1"/>
    <col min="5" max="5" width="14.7109375" style="139" customWidth="1"/>
    <col min="6" max="6" width="14.7109375" style="11" customWidth="1"/>
    <col min="7" max="7" width="35.42578125" style="11" customWidth="1"/>
    <col min="8" max="8" width="14.7109375" style="39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37" customWidth="1"/>
    <col min="14" max="14" width="25.140625" style="8" customWidth="1"/>
    <col min="15" max="15" width="42.2851562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37"/>
      <c r="E1" s="136"/>
      <c r="F1" s="4"/>
      <c r="G1" s="4"/>
      <c r="H1" s="37"/>
    </row>
    <row r="2" spans="1:15" ht="21" customHeight="1" thickBot="1" x14ac:dyDescent="0.35">
      <c r="A2" s="138" t="s">
        <v>61</v>
      </c>
      <c r="B2" s="9"/>
    </row>
    <row r="3" spans="1:15" ht="21" customHeight="1" thickBot="1" x14ac:dyDescent="0.35">
      <c r="A3" s="140"/>
      <c r="B3" s="141"/>
      <c r="C3" s="142"/>
      <c r="D3" s="143"/>
      <c r="E3" s="157"/>
      <c r="F3" s="275" t="s">
        <v>62</v>
      </c>
      <c r="G3" s="276"/>
      <c r="H3" s="276"/>
      <c r="I3" s="277"/>
      <c r="J3" s="278" t="s">
        <v>63</v>
      </c>
      <c r="K3" s="279"/>
      <c r="L3" s="279"/>
      <c r="M3" s="279"/>
      <c r="N3" s="279"/>
      <c r="O3" s="280"/>
    </row>
    <row r="4" spans="1:15" ht="39.75" customHeight="1" thickBot="1" x14ac:dyDescent="0.3">
      <c r="A4" s="144" t="s">
        <v>10</v>
      </c>
      <c r="B4" s="145" t="s">
        <v>70</v>
      </c>
      <c r="C4" s="146" t="s">
        <v>1</v>
      </c>
      <c r="D4" s="147" t="s">
        <v>2</v>
      </c>
      <c r="E4" s="30" t="s">
        <v>3</v>
      </c>
      <c r="F4" s="148" t="s">
        <v>64</v>
      </c>
      <c r="G4" s="149" t="s">
        <v>65</v>
      </c>
      <c r="H4" s="150" t="s">
        <v>8</v>
      </c>
      <c r="I4" s="151" t="s">
        <v>66</v>
      </c>
      <c r="J4" s="152" t="s">
        <v>64</v>
      </c>
      <c r="K4" s="153" t="s">
        <v>67</v>
      </c>
      <c r="L4" s="154" t="s">
        <v>8</v>
      </c>
      <c r="M4" s="155" t="s">
        <v>66</v>
      </c>
      <c r="N4" s="154" t="s">
        <v>68</v>
      </c>
      <c r="O4" s="156" t="s">
        <v>69</v>
      </c>
    </row>
    <row r="5" spans="1:15" x14ac:dyDescent="0.25">
      <c r="A5" s="188" t="s">
        <v>78</v>
      </c>
      <c r="B5" s="189" t="s">
        <v>80</v>
      </c>
      <c r="C5" s="190" t="s">
        <v>84</v>
      </c>
      <c r="D5" s="191">
        <v>45163</v>
      </c>
      <c r="E5" s="192"/>
      <c r="F5" s="193"/>
      <c r="G5" s="194" t="s">
        <v>133</v>
      </c>
      <c r="H5" s="195"/>
      <c r="I5" s="196"/>
      <c r="J5" s="197"/>
      <c r="K5" s="198"/>
      <c r="L5" s="198"/>
      <c r="M5" s="199"/>
      <c r="N5" s="198"/>
      <c r="O5" s="196"/>
    </row>
    <row r="6" spans="1:15" x14ac:dyDescent="0.25">
      <c r="A6" s="96" t="s">
        <v>88</v>
      </c>
      <c r="B6" s="203" t="s">
        <v>81</v>
      </c>
      <c r="C6" s="159" t="s">
        <v>84</v>
      </c>
      <c r="D6" s="204">
        <v>45163</v>
      </c>
      <c r="E6" s="192"/>
      <c r="F6" s="205"/>
      <c r="G6" s="206" t="s">
        <v>133</v>
      </c>
      <c r="H6" s="207"/>
      <c r="I6" s="208"/>
      <c r="J6" s="209"/>
      <c r="K6" s="210"/>
      <c r="L6" s="210"/>
      <c r="M6" s="211"/>
      <c r="N6" s="210"/>
      <c r="O6" s="208"/>
    </row>
    <row r="7" spans="1:15" x14ac:dyDescent="0.25">
      <c r="A7" s="96" t="s">
        <v>89</v>
      </c>
      <c r="B7" s="203" t="s">
        <v>82</v>
      </c>
      <c r="C7" s="159" t="s">
        <v>84</v>
      </c>
      <c r="D7" s="204">
        <v>45163</v>
      </c>
      <c r="E7" s="192"/>
      <c r="F7" s="205"/>
      <c r="G7" s="206" t="s">
        <v>133</v>
      </c>
      <c r="H7" s="207"/>
      <c r="I7" s="208"/>
      <c r="J7" s="209"/>
      <c r="K7" s="210"/>
      <c r="L7" s="210"/>
      <c r="M7" s="211"/>
      <c r="N7" s="210"/>
      <c r="O7" s="208"/>
    </row>
  </sheetData>
  <mergeCells count="2">
    <mergeCell ref="F3:I3"/>
    <mergeCell ref="J3:O3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Аркуші</vt:lpstr>
      </vt:variant>
      <vt:variant>
        <vt:i4>8</vt:i4>
      </vt:variant>
      <vt:variant>
        <vt:lpstr>Іменовані діапазони</vt:lpstr>
      </vt:variant>
      <vt:variant>
        <vt:i4>1</vt:i4>
      </vt:variant>
    </vt:vector>
  </HeadingPairs>
  <TitlesOfParts>
    <vt:vector size="9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  <vt:lpstr>'Розділ 8.1.'!Область_друку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2023-08-28T13:00:31Z</cp:lastPrinted>
  <dcterms:created xsi:type="dcterms:W3CDTF">2021-12-24T09:01:33Z</dcterms:created>
  <dcterms:modified xsi:type="dcterms:W3CDTF">2023-09-22T07:16:06Z</dcterms:modified>
</cp:coreProperties>
</file>