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8925" yWindow="45" windowWidth="11145" windowHeight="8010"/>
  </bookViews>
  <sheets>
    <sheet name="7110" sheetId="10" r:id="rId1"/>
    <sheet name="8310" sheetId="11" r:id="rId2"/>
    <sheet name="0180" sheetId="7" r:id="rId3"/>
    <sheet name="Лист1" sheetId="12" r:id="rId4"/>
  </sheets>
  <calcPr calcId="125725"/>
</workbook>
</file>

<file path=xl/calcChain.xml><?xml version="1.0" encoding="utf-8"?>
<calcChain xmlns="http://schemas.openxmlformats.org/spreadsheetml/2006/main">
  <c r="L45" i="10"/>
  <c r="G20" i="12"/>
  <c r="M12"/>
  <c r="L12"/>
  <c r="F12"/>
  <c r="E12"/>
  <c r="K21"/>
  <c r="J21"/>
  <c r="F20"/>
  <c r="J12" l="1"/>
  <c r="J14" s="1"/>
  <c r="J16" s="1"/>
  <c r="Q12"/>
  <c r="Q14" s="1"/>
  <c r="C173" i="10"/>
  <c r="C170"/>
  <c r="C167"/>
  <c r="K159"/>
  <c r="P143"/>
  <c r="C137"/>
  <c r="C140" s="1"/>
  <c r="L132"/>
  <c r="C133"/>
  <c r="C130"/>
  <c r="C127"/>
  <c r="E148"/>
  <c r="E134"/>
  <c r="P159"/>
  <c r="P156"/>
  <c r="P153"/>
  <c r="P150"/>
  <c r="P146"/>
  <c r="P142"/>
  <c r="P139"/>
  <c r="L139"/>
  <c r="L142" s="1"/>
  <c r="P136"/>
  <c r="K119"/>
  <c r="K146" s="1"/>
  <c r="L113"/>
  <c r="L119" s="1"/>
  <c r="L146" s="1"/>
  <c r="L172" s="1"/>
  <c r="L106"/>
  <c r="L103"/>
  <c r="L116" s="1"/>
  <c r="L129" s="1"/>
  <c r="L156" s="1"/>
  <c r="L169" s="1"/>
  <c r="P110"/>
  <c r="E121"/>
  <c r="E108"/>
  <c r="E95"/>
  <c r="P132"/>
  <c r="P129"/>
  <c r="P126"/>
  <c r="P123"/>
  <c r="P119"/>
  <c r="P116"/>
  <c r="P113"/>
  <c r="P106"/>
  <c r="P103"/>
  <c r="P100"/>
  <c r="P97"/>
  <c r="C94"/>
  <c r="C88"/>
  <c r="C91" s="1"/>
  <c r="C98" s="1"/>
  <c r="L87"/>
  <c r="C147" l="1"/>
  <c r="C160" s="1"/>
  <c r="L143"/>
  <c r="C104"/>
  <c r="C107"/>
  <c r="C111" s="1"/>
  <c r="C101"/>
  <c r="L153"/>
  <c r="L159" s="1"/>
  <c r="C154"/>
  <c r="C157"/>
  <c r="C144"/>
  <c r="C117" l="1"/>
  <c r="C120"/>
  <c r="C114"/>
  <c r="P79" l="1"/>
  <c r="P76"/>
  <c r="P73"/>
  <c r="P70"/>
  <c r="C71"/>
  <c r="L66"/>
  <c r="O63"/>
  <c r="N63"/>
  <c r="P60"/>
  <c r="L30"/>
  <c r="L31"/>
  <c r="L32"/>
  <c r="L33"/>
  <c r="L34"/>
  <c r="L35"/>
  <c r="L36"/>
  <c r="L37"/>
  <c r="L29"/>
  <c r="N32" l="1"/>
  <c r="N33"/>
  <c r="N34"/>
  <c r="N35"/>
  <c r="N36"/>
  <c r="K32"/>
  <c r="K33"/>
  <c r="K34"/>
  <c r="K35"/>
  <c r="K36"/>
  <c r="H32"/>
  <c r="H33"/>
  <c r="H34"/>
  <c r="H35"/>
  <c r="H36"/>
  <c r="B31" i="7"/>
  <c r="C31"/>
  <c r="B32"/>
  <c r="C32"/>
  <c r="C30"/>
  <c r="B30"/>
  <c r="P58" i="11"/>
  <c r="C53"/>
  <c r="C56" s="1"/>
  <c r="C59" s="1"/>
  <c r="E47"/>
  <c r="O38"/>
  <c r="I39"/>
  <c r="J39"/>
  <c r="L39"/>
  <c r="K38"/>
  <c r="K39" s="1"/>
  <c r="G30" l="1"/>
  <c r="M30" s="1"/>
  <c r="F29"/>
  <c r="L29" s="1"/>
  <c r="F31"/>
  <c r="N21"/>
  <c r="P55"/>
  <c r="P52"/>
  <c r="E46"/>
  <c r="F39"/>
  <c r="J31"/>
  <c r="I31"/>
  <c r="L30"/>
  <c r="H30"/>
  <c r="H31" s="1"/>
  <c r="K31"/>
  <c r="C29"/>
  <c r="P21"/>
  <c r="J21"/>
  <c r="E21"/>
  <c r="P172" i="10"/>
  <c r="P169"/>
  <c r="P167"/>
  <c r="P166"/>
  <c r="P163"/>
  <c r="E161"/>
  <c r="P93"/>
  <c r="P90"/>
  <c r="P88"/>
  <c r="P86"/>
  <c r="P83"/>
  <c r="E81"/>
  <c r="E68"/>
  <c r="P66"/>
  <c r="P63"/>
  <c r="P58"/>
  <c r="P55"/>
  <c r="E53"/>
  <c r="O45"/>
  <c r="M38"/>
  <c r="J38"/>
  <c r="I38"/>
  <c r="G38"/>
  <c r="F38"/>
  <c r="F45" s="1"/>
  <c r="N37"/>
  <c r="K37"/>
  <c r="H37"/>
  <c r="N31"/>
  <c r="K31"/>
  <c r="H31"/>
  <c r="N30"/>
  <c r="K30"/>
  <c r="H30"/>
  <c r="N29"/>
  <c r="K29"/>
  <c r="H29"/>
  <c r="C29"/>
  <c r="C30" s="1"/>
  <c r="C31" s="1"/>
  <c r="B29"/>
  <c r="B30" s="1"/>
  <c r="B31" s="1"/>
  <c r="L21"/>
  <c r="P21" s="1"/>
  <c r="J21"/>
  <c r="E21"/>
  <c r="C37" l="1"/>
  <c r="C32"/>
  <c r="C33" s="1"/>
  <c r="C34" s="1"/>
  <c r="C35" s="1"/>
  <c r="C36" s="1"/>
  <c r="B37"/>
  <c r="B53" s="1"/>
  <c r="B68" s="1"/>
  <c r="B81" s="1"/>
  <c r="B32"/>
  <c r="B33" s="1"/>
  <c r="B34" s="1"/>
  <c r="B35" s="1"/>
  <c r="B36" s="1"/>
  <c r="I45"/>
  <c r="L38"/>
  <c r="N38" s="1"/>
  <c r="H38"/>
  <c r="K38"/>
  <c r="L31" i="11"/>
  <c r="N31"/>
  <c r="G29"/>
  <c r="M29" s="1"/>
  <c r="N30"/>
  <c r="H29"/>
  <c r="N29" s="1"/>
  <c r="G31"/>
  <c r="G38" s="1"/>
  <c r="N49" s="1"/>
  <c r="P49" s="1"/>
  <c r="F46" i="10"/>
  <c r="H45"/>
  <c r="H46" s="1"/>
  <c r="I46"/>
  <c r="K45"/>
  <c r="K46" s="1"/>
  <c r="B161" l="1"/>
  <c r="B95"/>
  <c r="B108"/>
  <c r="B121" s="1"/>
  <c r="B134" s="1"/>
  <c r="B148" s="1"/>
  <c r="H38" i="11"/>
  <c r="H39" s="1"/>
  <c r="G39"/>
  <c r="M38"/>
  <c r="M31"/>
  <c r="L46" i="10"/>
  <c r="N45"/>
  <c r="N46" s="1"/>
  <c r="N38" i="11" l="1"/>
  <c r="N39" s="1"/>
  <c r="M39"/>
  <c r="O101" i="7"/>
  <c r="E90" l="1"/>
  <c r="P101"/>
  <c r="P98"/>
  <c r="P96"/>
  <c r="P95"/>
  <c r="P92"/>
  <c r="O88"/>
  <c r="P88" s="1"/>
  <c r="P85" l="1"/>
  <c r="E77"/>
  <c r="P83"/>
  <c r="P82"/>
  <c r="P79"/>
  <c r="K75"/>
  <c r="K88" s="1"/>
  <c r="K101" s="1"/>
  <c r="E64"/>
  <c r="P70"/>
  <c r="P69"/>
  <c r="P66"/>
  <c r="E48"/>
  <c r="G33"/>
  <c r="I33"/>
  <c r="I40" s="1"/>
  <c r="J33"/>
  <c r="M33"/>
  <c r="F33"/>
  <c r="F40" s="1"/>
  <c r="L30"/>
  <c r="N30" s="1"/>
  <c r="L31"/>
  <c r="N31" s="1"/>
  <c r="L32"/>
  <c r="N32" s="1"/>
  <c r="L29"/>
  <c r="N29" s="1"/>
  <c r="K30"/>
  <c r="K31"/>
  <c r="K32"/>
  <c r="K29"/>
  <c r="H30"/>
  <c r="H31"/>
  <c r="H32"/>
  <c r="K33" l="1"/>
  <c r="L40"/>
  <c r="N33"/>
  <c r="L33"/>
  <c r="O40" l="1"/>
  <c r="P62" l="1"/>
  <c r="P61"/>
  <c r="P58"/>
  <c r="P57"/>
  <c r="P54"/>
  <c r="P53"/>
  <c r="P50"/>
  <c r="C29"/>
  <c r="B29"/>
  <c r="L21"/>
  <c r="J21"/>
  <c r="E21"/>
  <c r="H29" l="1"/>
  <c r="H33" s="1"/>
  <c r="P21"/>
  <c r="K40" l="1"/>
  <c r="K41" s="1"/>
  <c r="I41"/>
  <c r="N40"/>
  <c r="N41" s="1"/>
  <c r="L41"/>
  <c r="H40"/>
  <c r="H41" s="1"/>
  <c r="F41"/>
</calcChain>
</file>

<file path=xl/sharedStrings.xml><?xml version="1.0" encoding="utf-8"?>
<sst xmlns="http://schemas.openxmlformats.org/spreadsheetml/2006/main" count="662" uniqueCount="212">
  <si>
    <t>№</t>
  </si>
  <si>
    <t>з/п</t>
  </si>
  <si>
    <t>КФКВК</t>
  </si>
  <si>
    <t>Касові видатки (надані кредити)</t>
  </si>
  <si>
    <t>Відхилення</t>
  </si>
  <si>
    <t>Пояснення щодо причин відхилення</t>
  </si>
  <si>
    <t>загальний фонд</t>
  </si>
  <si>
    <t>спеціаль-ний фонд</t>
  </si>
  <si>
    <t>разом</t>
  </si>
  <si>
    <t>Підпрограма</t>
  </si>
  <si>
    <t>…</t>
  </si>
  <si>
    <t>Усього</t>
  </si>
  <si>
    <t>КПКВК</t>
  </si>
  <si>
    <r>
      <t>Підпрограма/ завдання бюджетної програми</t>
    </r>
    <r>
      <rPr>
        <vertAlign val="superscript"/>
        <sz val="11"/>
        <color theme="1"/>
        <rFont val="Times New Roman"/>
        <family val="1"/>
        <charset val="204"/>
      </rPr>
      <t xml:space="preserve"> 2</t>
    </r>
  </si>
  <si>
    <t>Затверджено паспортом бюджетної програми на звітний період</t>
  </si>
  <si>
    <t>Касові видатки (надані кредити) за звітний період</t>
  </si>
  <si>
    <t>5. Обсяги фінансування бюджетної програми за звітний період у розрізі підпрограм та завдань</t>
  </si>
  <si>
    <t>(тис. грн)</t>
  </si>
  <si>
    <t>Затверджено паспортом бюджетної програми</t>
  </si>
  <si>
    <t>спеціальний фонд</t>
  </si>
  <si>
    <t>4. Видатки та надання кредитів за бюджетною програмою за звітний період</t>
  </si>
  <si>
    <t xml:space="preserve">1. </t>
  </si>
  <si>
    <t>Департамент агропромислового розвитку Сумської обласної державної адміністрації</t>
  </si>
  <si>
    <t xml:space="preserve">2. </t>
  </si>
  <si>
    <t xml:space="preserve">3. </t>
  </si>
  <si>
    <r>
      <t xml:space="preserve">      </t>
    </r>
    <r>
      <rPr>
        <sz val="9"/>
        <color indexed="8"/>
        <rFont val="Times New Roman"/>
        <family val="1"/>
        <charset val="204"/>
      </rPr>
      <t xml:space="preserve">         (КПКВК МБ)                             (найменування відповідального виконавця) </t>
    </r>
  </si>
  <si>
    <r>
      <t xml:space="preserve">      </t>
    </r>
    <r>
      <rPr>
        <sz val="9"/>
        <color indexed="8"/>
        <rFont val="Times New Roman"/>
        <family val="1"/>
        <charset val="204"/>
      </rPr>
      <t xml:space="preserve">            (КПКВК МБ)                             (найменування головного розпорядника) </t>
    </r>
  </si>
  <si>
    <r>
      <t xml:space="preserve">       </t>
    </r>
    <r>
      <rPr>
        <sz val="9"/>
        <color indexed="8"/>
        <rFont val="Times New Roman"/>
        <family val="1"/>
        <charset val="204"/>
      </rPr>
      <t xml:space="preserve">          (КПКВК МБ)                                      (КФКВК)</t>
    </r>
    <r>
      <rPr>
        <vertAlign val="superscript"/>
        <sz val="9"/>
        <color indexed="8"/>
        <rFont val="Times New Roman"/>
        <family val="1"/>
        <charset val="204"/>
      </rPr>
      <t>1</t>
    </r>
    <r>
      <rPr>
        <sz val="9"/>
        <color indexed="8"/>
        <rFont val="Times New Roman"/>
        <family val="1"/>
        <charset val="204"/>
      </rPr>
      <t xml:space="preserve">                                                         (найменування бюджетної програми) </t>
    </r>
  </si>
  <si>
    <t>ЗВІТ</t>
  </si>
  <si>
    <t>про виконання паспорта бюджетної програми місцевого бюджету станом</t>
  </si>
  <si>
    <t>6. Видатки на реалізацію регіональних цільових програм, які виконуються в межах бюджетної програми, за звітний період</t>
  </si>
  <si>
    <t>Назва регіональної цільової програми та підпрограми</t>
  </si>
  <si>
    <t>7. Результативні показники бюджетної програми та аналіз їх виконання за звітний період</t>
  </si>
  <si>
    <t>№ з/п</t>
  </si>
  <si>
    <t>Показники</t>
  </si>
  <si>
    <t>Одиниця виміру</t>
  </si>
  <si>
    <t>Джерело інформації</t>
  </si>
  <si>
    <t>Виконано за звітний період (касові видатки/надані кредити)</t>
  </si>
  <si>
    <t>Підпрограма 1</t>
  </si>
  <si>
    <t>Завдання 1</t>
  </si>
  <si>
    <t>затрат</t>
  </si>
  <si>
    <r>
      <t>8. Джерела фінансування інвестиційних проектів у розрізі підпрограм</t>
    </r>
    <r>
      <rPr>
        <vertAlign val="superscript"/>
        <sz val="14"/>
        <color theme="1"/>
        <rFont val="Times New Roman"/>
        <family val="1"/>
        <charset val="204"/>
      </rPr>
      <t>3</t>
    </r>
  </si>
  <si>
    <t>Код</t>
  </si>
  <si>
    <t>Найменування джерел надходжень</t>
  </si>
  <si>
    <t>Касові видатки станом на 01 січня звітного періоду</t>
  </si>
  <si>
    <t>Прогноз видатків до кінця реалізації інвестиційного проекту</t>
  </si>
  <si>
    <t>Касові видатки за звітний період</t>
  </si>
  <si>
    <t>План видатків звітного періоду</t>
  </si>
  <si>
    <t>Інвестиційний проект 1</t>
  </si>
  <si>
    <t>Надходження із бюджету</t>
  </si>
  <si>
    <t>Інші джерела фінансування (за видами)</t>
  </si>
  <si>
    <t>Пояснення щодо розбіжностей між фактичними надходженнями і тими, що затверджені паспортом бюджетної програми</t>
  </si>
  <si>
    <t>Інвестиційний проект 2</t>
  </si>
  <si>
    <r>
      <t>2</t>
    </r>
    <r>
      <rPr>
        <sz val="11"/>
        <color theme="1"/>
        <rFont val="Times New Roman"/>
        <family val="1"/>
        <charset val="204"/>
      </rPr>
      <t xml:space="preserve"> Зазначаються усі підпрограми та завдання, затверджені паспортом бюджетної програми.</t>
    </r>
  </si>
  <si>
    <t>3 Пункт 8 заповнюється тільки для затверджених у місцевому бюджеті видатків/надання кредитів на реалізацію інвестиційних проектів (програм).</t>
  </si>
  <si>
    <t>Тимчасово виконуючий обов’язки директора Департаменту агропромислового розвитку Сумської обласної державної адміністрації</t>
  </si>
  <si>
    <t>П.І.Турчин</t>
  </si>
  <si>
    <t>(підпис)</t>
  </si>
  <si>
    <t>(ініціали і прізвище)</t>
  </si>
  <si>
    <t>Затверджено</t>
  </si>
  <si>
    <t>Наказ Міністерства фінансів України</t>
  </si>
  <si>
    <t>26.08.2014  № 836</t>
  </si>
  <si>
    <t xml:space="preserve">продукту </t>
  </si>
  <si>
    <t>ефективності</t>
  </si>
  <si>
    <t>якості</t>
  </si>
  <si>
    <t>одиниць</t>
  </si>
  <si>
    <t>відсоток</t>
  </si>
  <si>
    <t>Пояснення щодо причин розбіжностей між затвердженими та досягнутими результативними показниками:</t>
  </si>
  <si>
    <t>управлінський облік</t>
  </si>
  <si>
    <t>розрахунково</t>
  </si>
  <si>
    <t>Аналіз стану виконання результативних показників</t>
  </si>
  <si>
    <t>0133</t>
  </si>
  <si>
    <t>кількість публікацій у періодичних друкованих виданнях</t>
  </si>
  <si>
    <t>кількість телерадіопродукції</t>
  </si>
  <si>
    <t>середній обсяг видатків на одиницю публікації в періодичних друкованих виданнях</t>
  </si>
  <si>
    <t>середній обсяг видатків на одиницю телерадіопродукції</t>
  </si>
  <si>
    <t>дінаміка кількості публікацій у періодичних друкованих виданнях в порівнянні з минулим роком</t>
  </si>
  <si>
    <t>дінаміка кількості телерадіопродукції в порівнянні з минулим роком</t>
  </si>
  <si>
    <t>тис.грн</t>
  </si>
  <si>
    <r>
      <t>1</t>
    </r>
    <r>
      <rPr>
        <sz val="10.5"/>
        <color theme="1"/>
        <rFont val="Times New Roman"/>
        <family val="1"/>
        <charset val="204"/>
      </rPr>
      <t xml:space="preserve"> Код функціональної класифікації видатків та кредитування бюджету вказується лише у випадку, коли бюджетна програма не поділяється на підпрограми.</t>
    </r>
  </si>
  <si>
    <t>Залишок невикористаних асигнувань</t>
  </si>
  <si>
    <t>Інша діяльність у сфері державного управління</t>
  </si>
  <si>
    <t>на 01.01.2019 року</t>
  </si>
  <si>
    <t>Висвітлення  в засобах масової інформації питань розвитку агропромислового комплексу</t>
  </si>
  <si>
    <t>Організація та проведення аграрного слобожанського форуму «Органічне виробництво – повага до себе та своєї землі»</t>
  </si>
  <si>
    <t>Проведення форуму виробників сільськогосподарської продукції на тему кооперації в аграрній сфері як запоруки зміцнення малого та середнього аграрного бізнесу Сумщини</t>
  </si>
  <si>
    <t>Проведення тематичних тренінгів-семінарів для молоді, яка бажає розпочати власну справу в сільській місцевості з метою створення умов для забезпечення життєдіяльності сіл та селищ області</t>
  </si>
  <si>
    <t>Регіональна цільова програма :
Програма економічного і соціального розвитку Сумської області на 2018 рік</t>
  </si>
  <si>
    <t>обсяг витрат на висвітлення  в засобах масової інформації питань розвитку агропромислового комплексу</t>
  </si>
  <si>
    <t xml:space="preserve">Пояснення щодо причин розбіжностей між затвердженими та досягнутими результативними показниками: 
</t>
  </si>
  <si>
    <t>Пояснення щодо причин розбіжностей між затвердженими та досягнутими результативними показниками: 
Для забезпечення висвітлення діяльності Департаменту агропромислового розвитку Сумської обласної державної адміністрації виникла необхідність трьох публікацій в періодичних виданнях, 
Калькуляції відеосюжетів, наданих телерадіокампаніями, у 2018 році збільшилася від планових показників - відповідно кількість сюжетів - зменшилася.</t>
  </si>
  <si>
    <t xml:space="preserve">Пояснення щодо причин розбіжностей між затвердженими та досягнутими результативними показниками:
Середній обсяг видатків на одиницю публікацію відповідає калькуляції, наданої періодичними друкованими виданнями 2018 році 
Середній обсяг видатків на одиницю телерадіопродукції відповідає калькуляції, наданої телерадіокампаніями у 2018 році </t>
  </si>
  <si>
    <t>Пояснення щодо причин розбіжностей між затвердженими та досягнутими результативними показниками: 
Для забезпечення висвітлення діяльності Департаменту агропромислового розвитку Сумської обласної державної адміністрації у 2018 році виникла необхідність трьох публікацій в періодичних виданнях, в той час як у 2017 році фактично було 2 публікації
Кількість сюжетів у 2018 році зменшилася у зв’язку із збільшенням калькуляції відеосюжетів, наданих телерадіокампаніями</t>
  </si>
  <si>
    <t>Завдання 2</t>
  </si>
  <si>
    <t>обсяг витрат для організація та проведення аграрного слобожанського форуму «Органічне виробництво – повага до себе та своєї землі»</t>
  </si>
  <si>
    <t>Пояснення щодо причин розбіжностей між затвердженими та досягнутими результативними показниками:
Залишку невикористаних коштів не вистачає на оплату будь-якого сюжету або заходу.</t>
  </si>
  <si>
    <t>кількість форумів</t>
  </si>
  <si>
    <t>середній обсяг витрат на один форум</t>
  </si>
  <si>
    <t>відсоток використання коштів</t>
  </si>
  <si>
    <t xml:space="preserve">Пояснення щодо причин розбіжностей між затвердженими та досягнутими результативними показниками:
</t>
  </si>
  <si>
    <t>Завдання 3</t>
  </si>
  <si>
    <t>обсяг витрат для проведення форуму виробників сільськогосподарської продукції на тему кооперації в аграрній сфері як запоруки зміцнення малого та середнього аграрного бізнесу Сумщини</t>
  </si>
  <si>
    <t>Завдання 4</t>
  </si>
  <si>
    <t>обсяг витрат для проведення тематичних тренінгів-семінарів для молоді, яка бажає розпочати власну справу в сільській місцевості з метою створення умов для забезпечення життєдіяльності сіл та селищ області</t>
  </si>
  <si>
    <t>Пояснення щодо причин розбіжностей між затвердженими та досягнутими результативними показниками:
Залишку невикористаних коштів не вистачає на оплату будь-якого заходу.</t>
  </si>
  <si>
    <t>Пояснення щодо причин розбіжностей між затвердженими та досягнутими результативними показниками:
Залишку невикористаних коштів не вистачає на оплату будь-якого  заходу.</t>
  </si>
  <si>
    <t>Пояснення щодо причин розбіжностей між затвердженими та досягнутими результативними показниками:
Загальна кількість учасників тренінгів-семінарів у 2018 році збільшилася від планових показників - відповідно кількість тренінгів - зменшилася.</t>
  </si>
  <si>
    <t>Пояснення щодо причин розбіжностей між затвердженими та досягнутими результативними показниками:
Загальна кількість учасників тренінгів-семінарів у 2018 році збільшилася від планових показників - відповідно середня кількість учасників одного тренінгу теж збільшилася.</t>
  </si>
  <si>
    <t>Кількість тематичних тренінгів-семінарів</t>
  </si>
  <si>
    <t>середня кількість учасників одного тренінгу</t>
  </si>
  <si>
    <t xml:space="preserve">Для виконання бюджетної програми за КПКВК 2410180 "Інша діяльність у сфері державного управління" паспортом  на 2018 рік затверджений обсяг бюджетних призначень по загальному фонду в сумі 368,7 тис. грн . Станом на 1 січня 2019 року касові видатки по загальному фонду бюджету склали 367,6 тис. гривень. </t>
  </si>
  <si>
    <t>Всі основні результативні показники бюджетної програмиї, передбачені паспортом бюджетної програми, виконані:</t>
  </si>
  <si>
    <t xml:space="preserve"> - забезпечено випуск 15-ти сюжетів на телебаченні та три публікації у друкованих засобах інформації.</t>
  </si>
  <si>
    <t xml:space="preserve"> - проведенно аграрний слобожанський форум «Органічне виробництво – повага до себе та своєї землі», у якому взяли участь 60 учасників</t>
  </si>
  <si>
    <t xml:space="preserve"> - проведенно форум виробників сільськогосподарської продукції на тему кооперації в аграрній сфері як запоруки зміцнення малого та середнього аграрного бізнесу Сумщини, у якому взяли участь 60 учасників</t>
  </si>
  <si>
    <t xml:space="preserve"> - проведенні тематичні тренінги-семінари для молоді, яка бажає розпочати власну справу в сільській місцевості з метою створення умов для забезпечення життєдіяльності сіл та селищ області, у якому взяли участь 315 учасників</t>
  </si>
  <si>
    <t>Головний спеціаліст відділу бухгалтерського обліку та фінансово-кредитного забезпечення</t>
  </si>
  <si>
    <t>С.В.Васильєва</t>
  </si>
  <si>
    <t>0511</t>
  </si>
  <si>
    <t>Запобігання та ліквідація забруднення навколишнього природного середовища</t>
  </si>
  <si>
    <t>Охорона та раціональне використання природних ресурсів</t>
  </si>
  <si>
    <t>Розроблення проектів землеустрою щодо консервації земель на території Краснопільського, Лебединського, Путивльського, Роменського, Середино-Будського та Шосткинського районів</t>
  </si>
  <si>
    <t>Головне управління Держгеокадастру у Сумській області не надало Департаменту агропромислового розвитку Сумської обласної державної адміністрації  матеріали обстеження, звіти та висновки Комісії з обстеження земель в натурі (на місцевості) щодо доцільності консервації земель на території зазначених районів</t>
  </si>
  <si>
    <t>обсяг витрат на розроблення проектів</t>
  </si>
  <si>
    <t>кошторис</t>
  </si>
  <si>
    <t xml:space="preserve">Пояснення щодо причин розбіжностей між затвердженими та досягнутими результативними показниками:
Головне управління Держгеокадастру у Сумській області не надало Департаменту агропромислового розвитку Сумської обласної державної адміністрації  матеріали обстеження, звіти та висновки Комісії з обстеження земель в натурі (на місцевості) щодо доцільності консервації земель на території вищезазначених районів, що передбачено Порядком консервації земель, затвердженого наказом Міністерства аграрної політики та продовольства України від 26.04.2013 № 283 (зі змінами) </t>
  </si>
  <si>
    <t xml:space="preserve">Для виконання бюджетної програми за КПКВК 2418311 "Охорона та раціональне використання природних ресурсів" паспортом  на 2018 рік затверджений обсяг бюджетних призначень по загальному фонду в сумі 719972 грн . Станом на 1 січня 2019 року кошти, які були затверджені в обласному бюджеті у 2018 році на розроблення проектів землеустрою щодо консервації земель на території Краснопільського, Лебединського, Путивльського, Роменського, Середино-Будського та Шосткинського районів були невикористані у зв’язку з  тим, що Головне управління Держгеокадастру у Сумській області не надало Департаменту агропромислового розвитку Сумської обласної державної адміністрації  матеріали обстеження, звіти та висновки Комісії з обстеження земель в натурі (на місцевості) щодо доцільності консервації земель на території вищезазначених районів, що передбачено Порядком консервації земель, затвердженого наказом Міністерства аграрної політики та продовольства України від 26.04.2013 № 283 (зі змінами) </t>
  </si>
  <si>
    <t>кількість селищних рад, для яких розроблені проекти</t>
  </si>
  <si>
    <t xml:space="preserve">середній обсяг видатків на розроблення проектів землеустрою на одну селищну раду </t>
  </si>
  <si>
    <t>0421</t>
  </si>
  <si>
    <t>Реалізація програм в галузі сільського господарства</t>
  </si>
  <si>
    <t>Підтримка галузі ягідництва</t>
  </si>
  <si>
    <t xml:space="preserve">Відшкодування витрат, пов’язаних з отриманням сертифікату на виробництво органічної продукції </t>
  </si>
  <si>
    <t xml:space="preserve"> Виплата часткового відшкодування за збереження та утримання генофонду лебединської та української бурої молочної  порід великої рогатої худоби</t>
  </si>
  <si>
    <t>Часткове відшкодування витрат, пов’язаних із придбанням для подальшого відтворення племінних свинок та кнурців вітчизняного походження</t>
  </si>
  <si>
    <t xml:space="preserve"> Часткове відшкодування вартості придбаного в племінних господарствах поголів’я молодняка овець</t>
  </si>
  <si>
    <t>Підвищення кваліфікації відповідних менеджерів органів місцевого самоврядування</t>
  </si>
  <si>
    <t>Часткове відшкодування витрат на придбання установки індивідуального доїння (доїльного апарату), машин та обладнання для первинної обробки молока вітчизняного виробництва</t>
  </si>
  <si>
    <t>Фінансова підтримка сільськогосподарських обслуговуючих кооперативів Сумської області</t>
  </si>
  <si>
    <t>Фінансова підтримка сільськогосподарської дорадчої діяльності</t>
  </si>
  <si>
    <t>Кошти використані в обсягах, необхідних для надання компенсації згідно наданих заявок</t>
  </si>
  <si>
    <t>Суб’єкти господарювання не звернулися за отриманням відшкодування</t>
  </si>
  <si>
    <t>Об’єднані громади не звернулися за отриманням співфінансування</t>
  </si>
  <si>
    <t>Кооперативи молочарського та плодово-ягідного напрямів діяльності не звернулися за отриманням відшкодування</t>
  </si>
  <si>
    <t>Дорадчі служби не звернулися за отриманням відшкодування</t>
  </si>
  <si>
    <t>Регіональна цільова програма :
Програма розвитку агропромислового комплексу та сільських територій Сумської області на період до 2020 року</t>
  </si>
  <si>
    <t>кошти обласного бюджету, передбачені для часткового відшкодування витрат, пов’язаних із придбанням у суб’єктів насінництва та розсадництва садивного матеріалу малини, смородини</t>
  </si>
  <si>
    <t>Пояснення щодо причин розбіжностей між затвердженими та досягнутими результативними показниками:
Кошти використані в обсягах, необхідних для надання компенсації згідно наданих заявок</t>
  </si>
  <si>
    <t>кількість садивного матеріалу малини, смородини, придбання якого здешевлена за рахунок коштів обласного бюджету</t>
  </si>
  <si>
    <t>штук</t>
  </si>
  <si>
    <t>кількість суб’єктів господарювання які отримали відшкодування з обласного бюджету</t>
  </si>
  <si>
    <t>Пояснення щодо причин розбіжностей між затвердженими та досягнутими результативними показниками:
До відшкодування заявлений садівний матеріал малини, вартість якого менша за вартість садівного матеріалу смородини, відповідно закуплена більша кількість саджанців</t>
  </si>
  <si>
    <t>Пояснення щодо причин розбіжностей між затвердженими та досягнутими результативними показниками:
Планові показники розраховані з максимального можливого обсягу компенсакції на одного заявника; фактично заявку надав один суб’єкт, який відповідає вимогам Порядку використання коштів за даним напрямком</t>
  </si>
  <si>
    <t>середній обсяг часткового відшкодування на одного заявника</t>
  </si>
  <si>
    <t>Пояснення щодо причин розбіжностей між затвердженими та досягнутими результативними показниками: 
Обсяг компенсації відповідає обсягу закупленого садівного матеріалу та не перевищує граничний обсяг компенсації на одного заявника</t>
  </si>
  <si>
    <t>Створення продуктивних площ ягідних насаджень, для створення яких використаний садівний матеріал, вартість якого здешевлена за рахунок коштів обласного бюджету</t>
  </si>
  <si>
    <t>га</t>
  </si>
  <si>
    <t xml:space="preserve">Пояснення щодо причин розбіжностей між затвердженими та досягнутими результативними показниками:
Схема посадки закупленого садівного матеріалу малини передбачає меншу площу посадки, ніж смородини </t>
  </si>
  <si>
    <t>обсяг коштів обласного бюджету, передбачених для часткового відшкодування субʼєктам господарювання витрат, повʼязаних із отриманням сертифікату на виробництво органічної продукції</t>
  </si>
  <si>
    <t xml:space="preserve">кількість субʼєктів господарювання, яким надано  відшкодування витрат, повʼязаних із отриманням сертифікату на виробництво органічної продукції </t>
  </si>
  <si>
    <t>Пояснення щодо причин розбіжностей між затвердженими та досягнутими результативними показниками:
Планові показники розраховані з максимального можливого обсягу компенсакції на одного заявника; фактично заявку надали три суб’єкти, які відповідали вимогам Порядку використання коштів за даним напрямком</t>
  </si>
  <si>
    <t xml:space="preserve">середній обсяг відшкодування витрат, повʼязаних із отриманням сертифікату на виробництво органічної продукції </t>
  </si>
  <si>
    <t>Пояснення щодо причин розбіжностей між затвердженими та досягнутими результативними показниками: 
Обсяг компенсації відповідає витратам, повʼязаних із отриманням сертифікату на виробництво органічної продукції суб’єктами господарювання  та не перевищує граничний обсяг компенсації на одного заявника</t>
  </si>
  <si>
    <t>площа ділянок під органічним виробництвом</t>
  </si>
  <si>
    <t xml:space="preserve">Пояснення щодо причин розбіжностей між затвердженими та досягнутими результативними показниками:
фактична площа ділянок під органічним виробництвом, на яку оформлено сертифікат на виробництво органічної продукції, які заявлені до компенсації, перевищила заплановані площі </t>
  </si>
  <si>
    <t>договір</t>
  </si>
  <si>
    <t>обсяг коштів обласного бюджету, передбачених для виплати відшкодування суб’єктам господарювання за спермодози ідентифікованої сперми бугаїв-плідників, придбані у поточному році для штучного осіменіння маточного поголів’я корів лебединської та української бурої молочної  порід для відтворення поголів'я</t>
  </si>
  <si>
    <t>Пояснення щодо причин розбіжностей між затвердженими та досягнутими результативними показниками:
Суб’єкти господарювання не звернулися за отриманням відшкодування</t>
  </si>
  <si>
    <t>кількість спермодоз у рік на 1 корову, одиниць</t>
  </si>
  <si>
    <t>розрахункова кількість корів</t>
  </si>
  <si>
    <t xml:space="preserve"> голів</t>
  </si>
  <si>
    <t>опосередкована вартість 1 спермодози,</t>
  </si>
  <si>
    <t>Збільшення поголів’я великої рогатої худоби лебединської та української бурої молочної  порід у суб’єктів господарювання – учасників Програми</t>
  </si>
  <si>
    <t>Завдання 5</t>
  </si>
  <si>
    <t>Завдання 6</t>
  </si>
  <si>
    <t>обсяг часткового відшкодування суб’єктам господарювання з обласного бюджету витрат, повʼязаних з придбанням племінних свинок та кнурців вітчизняного походження</t>
  </si>
  <si>
    <t>кількість закуплених  племінних свинок та кнурців вітчизняного походження</t>
  </si>
  <si>
    <t>Внутрішньо-господарський облік</t>
  </si>
  <si>
    <t xml:space="preserve">середній обсяг часткового відшкодування суб’єктам господарювання витрат, повʼязаних з придбанням племінних свинок та кнурців вітчизняного походження </t>
  </si>
  <si>
    <t>Збільшення поголів’я свиней у суб’єктів господарювання – учасників Програми</t>
  </si>
  <si>
    <t xml:space="preserve">обсяг часткового відшкодування з обласного бюджету  за одну голову молодняку племінних вівцематок, баранів, ярок </t>
  </si>
  <si>
    <t>кількість закуплених  племінних вівцематок, баранів, ярок з племінних заводів та племінних репродукторів</t>
  </si>
  <si>
    <t>голів</t>
  </si>
  <si>
    <t>середній обсяг часткового відшкодування субʼєктам господарювання  за закуплене ними поголівʼя молодняку племінних вівцематок, баранів, ярок з племінних заводів та племінних репродукторів</t>
  </si>
  <si>
    <t>Збільшення поголів’я овець у суб’єктів господарювання – учасників Програми</t>
  </si>
  <si>
    <t>Завдання 7</t>
  </si>
  <si>
    <t>Завдання 8</t>
  </si>
  <si>
    <t>Завдання 9</t>
  </si>
  <si>
    <t>Обсяг фінансування вартості підготовки фахівців з регіонального менеджменту за освітнім ступенем «Магістр» магістерського курсу «Регіональний менеджмент»</t>
  </si>
  <si>
    <t>Пояснення щодо причин розбіжностей між затвердженими та досягнутими результативними показниками:
Об’єднані громади не звернулися за отриманням співфінансування</t>
  </si>
  <si>
    <t>Кількість осіб, направлених на підготовку за освітнім ступенем "Магістр" магістерського курсу "Регіональний менеджмент" у вищих навчальних закладах Сумської області, що готують фахівців з цього напрямку, за замовленням органів місцевого самоврядування обʼєднаних територіальних громад, сільських, селищних рад</t>
  </si>
  <si>
    <t>осіб</t>
  </si>
  <si>
    <t>Витрати на одну особу, яка направлена на підготовку за освітнім ступенем "Магістр" магістерського курсу "Регіональний менеджмент" у вищих навчальних закладах Сумської області, що готують фахівців з цього напрямку, за замовленням органів місцевого самоврядування обʼєднаних територіальних громад, сільських, селищних рад</t>
  </si>
  <si>
    <t xml:space="preserve">кількість об’єднаних територіальних громад, сільських, селищних рад, що мають право на передачу субвенції з обласного бюджету на підготовку фахівців з регіонального менеджменту </t>
  </si>
  <si>
    <t>кошти обласного бюджету, передбачені для часткового відшкодування фермерським господарствам, сімейним фермерським господарствам без статусу юридичної особи витрат на закупівлю установки індивідуального доїння (доїльного апарату), машин та обладнання для первинної обробки молока вітчизняного виробництва</t>
  </si>
  <si>
    <t>Кількість придбаних установок індивідуального доїння (доїльного апарату), машин та обладнання для первинної обробки молока вітчизняного виробництва, вартість якого частково віжшкодована за рахунок коштів обласного бюджету</t>
  </si>
  <si>
    <t>опосередкована вартість установки індивідуального доїння (доїльного апарату)</t>
  </si>
  <si>
    <t>опосередкована вартість машин та обладнання для первинної обробки молока вітчизняного виробництва робочим об’ємом до 2000 літрів включно, гривень</t>
  </si>
  <si>
    <t>Збільшення виробництва молока першого та вищого ґатунку у всіх категоріях господарств, відсоток</t>
  </si>
  <si>
    <t>Обсяг коштів обласного бюджету, передбачених для фінансової підтримки кооперативів молочарського та плодово-ягідного напрямів діяльності з метою здешевлення придбання обладнання зі зберігання та переробки сільськогосподарської продукції</t>
  </si>
  <si>
    <t>Пояснення щодо причин розбіжностей між затвердженими та досягнутими результативними показниками:
Кооперативи молочарського та плодово-ягідного напрямів діяльності не звернулися за отриманням відшкодування</t>
  </si>
  <si>
    <t>Кількість придбаного обладнання, вартість якого здешевлена за рахунок коштів обласного бюджету</t>
  </si>
  <si>
    <t>Витрати на фінансову підтримку 1 сільськогосподарського обслуговуючого кооперативу</t>
  </si>
  <si>
    <t>Збільшення кількості діючих сільсько-господарських обслуговуючих кооперативів молочарського та плодово-ягідного напрямів</t>
  </si>
  <si>
    <t>Обсяг коштів обласного бюджету, передбачених для фінансової підтримки сільськогосподарської дорадчої діяльності</t>
  </si>
  <si>
    <t xml:space="preserve">Кількість дорадчих послуг, наданих у відповідному бюджетному році </t>
  </si>
  <si>
    <t>Витрати на проведення 1 навчального семінару</t>
  </si>
  <si>
    <t>кількість учасників семінарів</t>
  </si>
  <si>
    <t>Пояснення щодо причин розбіжностей між затвердженими та досягнутими результативними показниками:
Дорадчі служби не звернулися за отриманням відшкодування</t>
  </si>
  <si>
    <t xml:space="preserve">За рахунок зазначених коштів три суб’єкта господарювання агропромислового комплексу одержали часткове відшкодування витрат, пов’язаних із отриманням сертифікату на виробництво органічної продукції, в сумі 24.4 тис. грн та 1 суб’єкт господарювання часткове відшкодування витрат, пов’язаних із придбанням садивного матеріалу малини, в сумі 17,9 тис. грн. </t>
  </si>
  <si>
    <t>За іншими напрямками у 2018 році суб’єкти господарювання не звернулися за отриманням відшкодування та об’єднані громади не звернулися за отриманням співфінансування.</t>
  </si>
  <si>
    <t xml:space="preserve">Для виконання бюджетної програми за КПКВК 2417110 "Реалізація програм в галузі сільського господарства" паспортом  на 2018 рік затверджений обсяг бюджетних призначень по загальному фонду в сумі 2106,0 тис. грн для надання фінансової підтримки по 9-ти напрямках Програми розвитку агропромислового комплексу та сільських територій Сумської області на період до 2020 року. Основною метою даної бюджетної програми є стимулювання виробництва в Сумській області сільськогосподарської продукції, продукції з доданою вартістю, розвитку сільської економіки через запровадження організаційних, комунікаційних заходів та фінансової підтримки для суб’єктів малих форм організації діяльності в сільському господарстві та їх об’єднань. Станом на 1 січня 2019 року касові видатки по загальному фонду бюджету склали 42,4 тис. гривень. </t>
  </si>
</sst>
</file>

<file path=xl/styles.xml><?xml version="1.0" encoding="utf-8"?>
<styleSheet xmlns="http://schemas.openxmlformats.org/spreadsheetml/2006/main">
  <numFmts count="2">
    <numFmt numFmtId="164" formatCode="#,##0;\-#,##0;#,&quot;-&quot;"/>
    <numFmt numFmtId="165" formatCode="0.0"/>
  </numFmts>
  <fonts count="30">
    <font>
      <sz val="11"/>
      <color theme="1"/>
      <name val="Calibri"/>
      <family val="2"/>
      <charset val="204"/>
      <scheme val="minor"/>
    </font>
    <font>
      <sz val="11"/>
      <color theme="1"/>
      <name val="Times New Roman"/>
      <family val="1"/>
      <charset val="204"/>
    </font>
    <font>
      <vertAlign val="superscript"/>
      <sz val="11"/>
      <color theme="1"/>
      <name val="Times New Roman"/>
      <family val="1"/>
      <charset val="204"/>
    </font>
    <font>
      <b/>
      <sz val="11"/>
      <color theme="1"/>
      <name val="Times New Roman"/>
      <family val="1"/>
      <charset val="204"/>
    </font>
    <font>
      <sz val="14"/>
      <color theme="1"/>
      <name val="Times New Roman"/>
      <family val="1"/>
      <charset val="204"/>
    </font>
    <font>
      <sz val="10"/>
      <color theme="1"/>
      <name val="Times New Roman"/>
      <family val="1"/>
      <charset val="204"/>
    </font>
    <font>
      <sz val="9"/>
      <color theme="1"/>
      <name val="Times New Roman"/>
      <family val="1"/>
      <charset val="204"/>
    </font>
    <font>
      <sz val="9"/>
      <color indexed="8"/>
      <name val="Times New Roman"/>
      <family val="1"/>
      <charset val="204"/>
    </font>
    <font>
      <vertAlign val="superscript"/>
      <sz val="9"/>
      <color indexed="8"/>
      <name val="Times New Roman"/>
      <family val="1"/>
      <charset val="204"/>
    </font>
    <font>
      <sz val="8"/>
      <color theme="1"/>
      <name val="Times New Roman"/>
      <family val="1"/>
      <charset val="204"/>
    </font>
    <font>
      <sz val="12"/>
      <color theme="1"/>
      <name val="Times New Roman"/>
      <family val="1"/>
      <charset val="204"/>
    </font>
    <font>
      <sz val="12"/>
      <color theme="1"/>
      <name val="Calibri"/>
      <family val="2"/>
      <charset val="204"/>
      <scheme val="minor"/>
    </font>
    <font>
      <vertAlign val="superscript"/>
      <sz val="14"/>
      <color theme="1"/>
      <name val="Times New Roman"/>
      <family val="1"/>
      <charset val="204"/>
    </font>
    <font>
      <i/>
      <sz val="11"/>
      <color theme="1"/>
      <name val="Times New Roman"/>
      <family val="1"/>
      <charset val="204"/>
    </font>
    <font>
      <sz val="9"/>
      <color theme="1"/>
      <name val="Calibri"/>
      <family val="2"/>
      <charset val="204"/>
      <scheme val="minor"/>
    </font>
    <font>
      <i/>
      <sz val="10"/>
      <name val="Arial Cyr"/>
      <charset val="204"/>
    </font>
    <font>
      <i/>
      <sz val="8"/>
      <name val="Times New Roman Cyr"/>
      <family val="1"/>
      <charset val="204"/>
    </font>
    <font>
      <sz val="11"/>
      <name val="Arial Cyr"/>
      <charset val="204"/>
    </font>
    <font>
      <vertAlign val="superscript"/>
      <sz val="10.5"/>
      <color theme="1"/>
      <name val="Times New Roman"/>
      <family val="1"/>
      <charset val="204"/>
    </font>
    <font>
      <sz val="10.5"/>
      <color theme="1"/>
      <name val="Times New Roman"/>
      <family val="1"/>
      <charset val="204"/>
    </font>
    <font>
      <sz val="10"/>
      <color theme="1" tint="0.14999847407452621"/>
      <name val="Times New Roman"/>
      <family val="1"/>
      <charset val="204"/>
    </font>
    <font>
      <b/>
      <sz val="10"/>
      <color theme="1"/>
      <name val="Times New Roman"/>
      <family val="1"/>
      <charset val="204"/>
    </font>
    <font>
      <b/>
      <sz val="12"/>
      <color theme="1"/>
      <name val="Times New Roman"/>
      <family val="1"/>
      <charset val="204"/>
    </font>
    <font>
      <sz val="12"/>
      <name val="Times New Roman Cyr"/>
      <family val="1"/>
      <charset val="204"/>
    </font>
    <font>
      <b/>
      <sz val="13"/>
      <name val="Times New Roman Cyr"/>
      <charset val="204"/>
    </font>
    <font>
      <i/>
      <sz val="12"/>
      <name val="Arial Cyr"/>
      <charset val="204"/>
    </font>
    <font>
      <i/>
      <sz val="12"/>
      <name val="Times New Roman Cyr"/>
      <family val="1"/>
      <charset val="204"/>
    </font>
    <font>
      <i/>
      <sz val="12"/>
      <name val="Times New Roman"/>
      <family val="1"/>
      <charset val="204"/>
    </font>
    <font>
      <i/>
      <sz val="8"/>
      <name val="Arial Cyr"/>
      <charset val="204"/>
    </font>
    <font>
      <sz val="11"/>
      <color theme="1" tint="0.14999847407452621"/>
      <name val="Times New Roman"/>
      <family val="1"/>
      <charset val="204"/>
    </font>
  </fonts>
  <fills count="2">
    <fill>
      <patternFill patternType="none"/>
    </fill>
    <fill>
      <patternFill patternType="gray125"/>
    </fill>
  </fills>
  <borders count="19">
    <border>
      <left/>
      <right/>
      <top/>
      <bottom/>
      <diagonal/>
    </border>
    <border>
      <left/>
      <right/>
      <top/>
      <bottom style="hair">
        <color theme="1" tint="0.24994659260841701"/>
      </bottom>
      <diagonal/>
    </border>
    <border>
      <left style="hair">
        <color theme="1" tint="0.14996795556505021"/>
      </left>
      <right style="hair">
        <color theme="1" tint="0.14996795556505021"/>
      </right>
      <top style="hair">
        <color theme="1" tint="0.14996795556505021"/>
      </top>
      <bottom style="hair">
        <color theme="1" tint="0.14996795556505021"/>
      </bottom>
      <diagonal/>
    </border>
    <border>
      <left/>
      <right/>
      <top style="hair">
        <color theme="1" tint="0.14996795556505021"/>
      </top>
      <bottom/>
      <diagonal/>
    </border>
    <border>
      <left/>
      <right/>
      <top/>
      <bottom style="hair">
        <color theme="1" tint="0.14996795556505021"/>
      </bottom>
      <diagonal/>
    </border>
    <border>
      <left/>
      <right/>
      <top style="hair">
        <color theme="1" tint="0.24994659260841701"/>
      </top>
      <bottom/>
      <diagonal/>
    </border>
    <border>
      <left style="hair">
        <color theme="1" tint="0.14996795556505021"/>
      </left>
      <right/>
      <top style="hair">
        <color theme="1" tint="0.14996795556505021"/>
      </top>
      <bottom/>
      <diagonal/>
    </border>
    <border>
      <left/>
      <right style="hair">
        <color theme="1" tint="0.14996795556505021"/>
      </right>
      <top style="hair">
        <color theme="1" tint="0.14996795556505021"/>
      </top>
      <bottom/>
      <diagonal/>
    </border>
    <border>
      <left style="hair">
        <color theme="1" tint="0.14996795556505021"/>
      </left>
      <right/>
      <top/>
      <bottom/>
      <diagonal/>
    </border>
    <border>
      <left/>
      <right style="hair">
        <color theme="1" tint="0.14996795556505021"/>
      </right>
      <top/>
      <bottom/>
      <diagonal/>
    </border>
    <border>
      <left style="hair">
        <color theme="1" tint="0.14996795556505021"/>
      </left>
      <right/>
      <top/>
      <bottom style="hair">
        <color theme="1" tint="0.14996795556505021"/>
      </bottom>
      <diagonal/>
    </border>
    <border>
      <left/>
      <right style="hair">
        <color theme="1" tint="0.14996795556505021"/>
      </right>
      <top/>
      <bottom style="hair">
        <color theme="1" tint="0.14996795556505021"/>
      </bottom>
      <diagonal/>
    </border>
    <border>
      <left style="hair">
        <color theme="1" tint="0.14996795556505021"/>
      </left>
      <right/>
      <top style="hair">
        <color theme="1" tint="0.14996795556505021"/>
      </top>
      <bottom style="hair">
        <color theme="1" tint="0.14996795556505021"/>
      </bottom>
      <diagonal/>
    </border>
    <border>
      <left/>
      <right style="hair">
        <color theme="1" tint="0.14996795556505021"/>
      </right>
      <top style="hair">
        <color theme="1" tint="0.14996795556505021"/>
      </top>
      <bottom style="hair">
        <color theme="1" tint="0.14996795556505021"/>
      </bottom>
      <diagonal/>
    </border>
    <border>
      <left/>
      <right/>
      <top style="hair">
        <color theme="1" tint="0.14996795556505021"/>
      </top>
      <bottom style="hair">
        <color theme="1" tint="0.14996795556505021"/>
      </bottom>
      <diagonal/>
    </border>
    <border>
      <left style="hair">
        <color theme="1" tint="0.24994659260841701"/>
      </left>
      <right style="hair">
        <color theme="1" tint="0.24994659260841701"/>
      </right>
      <top style="hair">
        <color theme="1" tint="0.24994659260841701"/>
      </top>
      <bottom style="hair">
        <color theme="1" tint="0.24994659260841701"/>
      </bottom>
      <diagonal/>
    </border>
    <border>
      <left style="hair">
        <color theme="1" tint="0.14996795556505021"/>
      </left>
      <right/>
      <top style="hair">
        <color theme="1" tint="0.14996795556505021"/>
      </top>
      <bottom style="hair">
        <color theme="1" tint="0.24994659260841701"/>
      </bottom>
      <diagonal/>
    </border>
    <border>
      <left/>
      <right style="hair">
        <color theme="1" tint="0.14996795556505021"/>
      </right>
      <top style="hair">
        <color theme="1" tint="0.14996795556505021"/>
      </top>
      <bottom style="hair">
        <color theme="1" tint="0.24994659260841701"/>
      </bottom>
      <diagonal/>
    </border>
    <border>
      <left style="hair">
        <color theme="1" tint="0.24994659260841701"/>
      </left>
      <right/>
      <top style="hair">
        <color theme="1" tint="0.14996795556505021"/>
      </top>
      <bottom style="hair">
        <color theme="1" tint="0.14996795556505021"/>
      </bottom>
      <diagonal/>
    </border>
  </borders>
  <cellStyleXfs count="1">
    <xf numFmtId="0" fontId="0" fillId="0" borderId="0"/>
  </cellStyleXfs>
  <cellXfs count="157">
    <xf numFmtId="0" fontId="0" fillId="0" borderId="0" xfId="0"/>
    <xf numFmtId="0" fontId="0" fillId="0" borderId="0" xfId="0" applyAlignment="1">
      <alignment wrapText="1"/>
    </xf>
    <xf numFmtId="0" fontId="1" fillId="0" borderId="0" xfId="0" applyFont="1"/>
    <xf numFmtId="0" fontId="4" fillId="0" borderId="0" xfId="0" applyFont="1"/>
    <xf numFmtId="0" fontId="1" fillId="0" borderId="0" xfId="0" applyFont="1" applyAlignment="1">
      <alignment horizontal="right"/>
    </xf>
    <xf numFmtId="0" fontId="6" fillId="0" borderId="0" xfId="0" applyFont="1"/>
    <xf numFmtId="0" fontId="10" fillId="0" borderId="0" xfId="0" applyFont="1"/>
    <xf numFmtId="0" fontId="11" fillId="0" borderId="0" xfId="0" applyFont="1"/>
    <xf numFmtId="0" fontId="0" fillId="0" borderId="0" xfId="0" applyAlignment="1">
      <alignment horizontal="center" vertical="center"/>
    </xf>
    <xf numFmtId="0" fontId="0" fillId="0" borderId="0" xfId="0" applyAlignment="1">
      <alignment horizontal="left"/>
    </xf>
    <xf numFmtId="0" fontId="1" fillId="0" borderId="0" xfId="0" applyFont="1" applyAlignment="1">
      <alignment horizontal="left"/>
    </xf>
    <xf numFmtId="0" fontId="14" fillId="0" borderId="0" xfId="0" applyFont="1"/>
    <xf numFmtId="0" fontId="17" fillId="0" borderId="0" xfId="0" applyFont="1" applyFill="1"/>
    <xf numFmtId="0" fontId="15" fillId="0" borderId="0" xfId="0" applyFont="1" applyFill="1"/>
    <xf numFmtId="164" fontId="16" fillId="0" borderId="0" xfId="0" applyNumberFormat="1" applyFont="1" applyFill="1" applyBorder="1" applyAlignment="1">
      <alignment vertical="top"/>
    </xf>
    <xf numFmtId="0" fontId="6" fillId="0" borderId="0" xfId="0" applyFont="1" applyAlignment="1">
      <alignment horizontal="left" indent="15"/>
    </xf>
    <xf numFmtId="0" fontId="1" fillId="0" borderId="0" xfId="0" applyFont="1" applyBorder="1" applyAlignment="1">
      <alignment horizontal="center" vertical="center" wrapText="1"/>
    </xf>
    <xf numFmtId="0" fontId="9" fillId="0" borderId="0" xfId="0" applyFont="1" applyBorder="1" applyAlignment="1">
      <alignment horizontal="center" vertical="center" wrapText="1"/>
    </xf>
    <xf numFmtId="0" fontId="6" fillId="0" borderId="0" xfId="0" applyFont="1" applyBorder="1" applyAlignment="1">
      <alignment horizontal="center" vertical="center" wrapText="1"/>
    </xf>
    <xf numFmtId="0" fontId="5" fillId="0" borderId="0" xfId="0" applyFont="1" applyFill="1" applyBorder="1" applyAlignment="1">
      <alignment vertical="top" wrapText="1"/>
    </xf>
    <xf numFmtId="0" fontId="5" fillId="0" borderId="0" xfId="0" applyFont="1" applyFill="1" applyBorder="1" applyAlignment="1">
      <alignment horizontal="left" vertical="top" wrapText="1"/>
    </xf>
    <xf numFmtId="0" fontId="1" fillId="0" borderId="2" xfId="0" applyFont="1" applyBorder="1" applyAlignment="1">
      <alignment horizontal="center" vertical="center" wrapText="1"/>
    </xf>
    <xf numFmtId="0" fontId="1" fillId="0" borderId="2" xfId="0" applyFont="1" applyBorder="1" applyAlignment="1">
      <alignment horizontal="center" vertical="center" wrapText="1"/>
    </xf>
    <xf numFmtId="0" fontId="9" fillId="0" borderId="2" xfId="0" applyFont="1" applyBorder="1" applyAlignment="1">
      <alignment horizontal="center" vertical="center" wrapText="1"/>
    </xf>
    <xf numFmtId="0" fontId="6" fillId="0" borderId="2" xfId="0" applyFont="1" applyBorder="1" applyAlignment="1">
      <alignment horizontal="center" vertical="center" wrapText="1"/>
    </xf>
    <xf numFmtId="0" fontId="3" fillId="0" borderId="2" xfId="0" applyFont="1" applyBorder="1"/>
    <xf numFmtId="0" fontId="1" fillId="0" borderId="2" xfId="0" applyFont="1" applyBorder="1" applyAlignment="1">
      <alignment vertical="center" wrapText="1"/>
    </xf>
    <xf numFmtId="0" fontId="5" fillId="0" borderId="2" xfId="0" applyFont="1" applyFill="1" applyBorder="1" applyAlignment="1">
      <alignment horizontal="center" vertical="top" wrapText="1"/>
    </xf>
    <xf numFmtId="0" fontId="5" fillId="0" borderId="2" xfId="0" applyFont="1" applyFill="1" applyBorder="1" applyAlignment="1">
      <alignment vertical="top" wrapText="1"/>
    </xf>
    <xf numFmtId="0" fontId="21" fillId="0" borderId="2" xfId="0" applyFont="1" applyFill="1" applyBorder="1" applyAlignment="1">
      <alignment vertical="top" wrapText="1"/>
    </xf>
    <xf numFmtId="0" fontId="9" fillId="0" borderId="2" xfId="0" applyFont="1" applyFill="1" applyBorder="1" applyAlignment="1">
      <alignment vertical="top" wrapText="1"/>
    </xf>
    <xf numFmtId="0" fontId="6" fillId="0" borderId="2" xfId="0" applyFont="1" applyFill="1" applyBorder="1" applyAlignment="1">
      <alignment vertical="top" wrapText="1"/>
    </xf>
    <xf numFmtId="165" fontId="1" fillId="0" borderId="2" xfId="0" applyNumberFormat="1" applyFont="1" applyBorder="1" applyAlignment="1">
      <alignment vertical="center" wrapText="1"/>
    </xf>
    <xf numFmtId="0" fontId="0" fillId="0" borderId="2" xfId="0" applyBorder="1"/>
    <xf numFmtId="0" fontId="13" fillId="0" borderId="2" xfId="0" applyFont="1" applyBorder="1"/>
    <xf numFmtId="0" fontId="1" fillId="0" borderId="2" xfId="0" applyFont="1" applyBorder="1"/>
    <xf numFmtId="0" fontId="1" fillId="0" borderId="2" xfId="0" applyFont="1" applyBorder="1" applyAlignment="1">
      <alignment horizontal="center" wrapText="1"/>
    </xf>
    <xf numFmtId="165" fontId="1" fillId="0" borderId="2" xfId="0" applyNumberFormat="1" applyFont="1" applyBorder="1" applyAlignment="1">
      <alignment vertical="top"/>
    </xf>
    <xf numFmtId="0" fontId="1" fillId="0" borderId="2" xfId="0" applyFont="1" applyBorder="1" applyAlignment="1">
      <alignment vertical="top"/>
    </xf>
    <xf numFmtId="0" fontId="1" fillId="0" borderId="2" xfId="0" applyFont="1" applyBorder="1" applyAlignment="1">
      <alignment horizontal="center" vertical="top" wrapText="1"/>
    </xf>
    <xf numFmtId="165" fontId="1" fillId="0" borderId="2" xfId="0" applyNumberFormat="1" applyFont="1" applyBorder="1" applyAlignment="1">
      <alignment horizontal="center" vertical="top" wrapText="1"/>
    </xf>
    <xf numFmtId="165" fontId="1" fillId="0" borderId="2" xfId="0" applyNumberFormat="1" applyFont="1" applyBorder="1" applyAlignment="1">
      <alignment horizontal="center" vertical="top" wrapText="1"/>
    </xf>
    <xf numFmtId="165" fontId="0" fillId="0" borderId="2" xfId="0" applyNumberFormat="1" applyBorder="1"/>
    <xf numFmtId="0" fontId="1" fillId="0" borderId="2" xfId="0" applyFont="1" applyBorder="1" applyAlignment="1">
      <alignment wrapText="1"/>
    </xf>
    <xf numFmtId="0" fontId="0" fillId="0" borderId="2" xfId="0" applyBorder="1" applyAlignment="1">
      <alignment vertical="top"/>
    </xf>
    <xf numFmtId="49" fontId="1" fillId="0" borderId="2" xfId="0" applyNumberFormat="1" applyFont="1" applyBorder="1" applyAlignment="1">
      <alignment horizontal="center" vertical="top" wrapText="1"/>
    </xf>
    <xf numFmtId="165" fontId="20" fillId="0" borderId="2" xfId="0" applyNumberFormat="1" applyFont="1" applyFill="1" applyBorder="1" applyAlignment="1">
      <alignment vertical="top" wrapText="1"/>
    </xf>
    <xf numFmtId="0" fontId="3" fillId="0" borderId="2" xfId="0" applyFont="1" applyBorder="1" applyAlignment="1">
      <alignment horizontal="center" vertical="top" wrapText="1"/>
    </xf>
    <xf numFmtId="0" fontId="6" fillId="0" borderId="2" xfId="0" applyFont="1" applyBorder="1" applyAlignment="1">
      <alignment horizontal="center" vertical="center" wrapText="1"/>
    </xf>
    <xf numFmtId="165" fontId="1" fillId="0" borderId="2" xfId="0" applyNumberFormat="1" applyFont="1" applyBorder="1" applyAlignment="1">
      <alignment horizontal="center" vertical="center" wrapText="1"/>
    </xf>
    <xf numFmtId="0" fontId="11" fillId="0" borderId="0" xfId="0" applyFont="1" applyBorder="1"/>
    <xf numFmtId="0" fontId="10" fillId="0" borderId="0" xfId="0" applyFont="1" applyBorder="1" applyAlignment="1"/>
    <xf numFmtId="0" fontId="1" fillId="0" borderId="3" xfId="0" applyFont="1" applyBorder="1"/>
    <xf numFmtId="0" fontId="0" fillId="0" borderId="3" xfId="0" applyBorder="1"/>
    <xf numFmtId="0" fontId="11" fillId="0" borderId="4" xfId="0" applyFont="1" applyBorder="1"/>
    <xf numFmtId="0" fontId="10" fillId="0" borderId="4" xfId="0" applyFont="1" applyBorder="1" applyAlignment="1"/>
    <xf numFmtId="0" fontId="1" fillId="0" borderId="2" xfId="0" applyFont="1" applyBorder="1" applyAlignment="1">
      <alignment horizontal="center" vertical="center" wrapText="1"/>
    </xf>
    <xf numFmtId="165" fontId="1" fillId="0" borderId="2" xfId="0" applyNumberFormat="1" applyFont="1" applyBorder="1" applyAlignment="1">
      <alignment horizontal="center" vertical="center" wrapText="1"/>
    </xf>
    <xf numFmtId="0" fontId="1" fillId="0" borderId="2" xfId="0" applyFont="1" applyBorder="1" applyAlignment="1">
      <alignment horizontal="center" vertical="top" wrapText="1"/>
    </xf>
    <xf numFmtId="165" fontId="1" fillId="0" borderId="2" xfId="0" applyNumberFormat="1" applyFont="1" applyBorder="1" applyAlignment="1">
      <alignment horizontal="center" vertical="top" wrapText="1"/>
    </xf>
    <xf numFmtId="164" fontId="23" fillId="0" borderId="0" xfId="0" applyNumberFormat="1" applyFont="1" applyFill="1" applyBorder="1" applyAlignment="1">
      <alignment vertical="top"/>
    </xf>
    <xf numFmtId="164" fontId="23" fillId="0" borderId="0" xfId="0" applyNumberFormat="1" applyFont="1" applyFill="1" applyBorder="1" applyAlignment="1"/>
    <xf numFmtId="164" fontId="24" fillId="0" borderId="0" xfId="0" applyNumberFormat="1" applyFont="1" applyFill="1" applyBorder="1" applyAlignment="1"/>
    <xf numFmtId="164" fontId="25" fillId="0" borderId="0" xfId="0" applyNumberFormat="1" applyFont="1" applyFill="1" applyAlignment="1">
      <alignment horizontal="left" vertical="center" wrapText="1"/>
    </xf>
    <xf numFmtId="164" fontId="26" fillId="0" borderId="0" xfId="0" applyNumberFormat="1" applyFont="1" applyFill="1" applyBorder="1" applyAlignment="1">
      <alignment horizontal="left"/>
    </xf>
    <xf numFmtId="164" fontId="27" fillId="0" borderId="0" xfId="0" applyNumberFormat="1" applyFont="1" applyFill="1" applyAlignment="1">
      <alignment horizontal="left"/>
    </xf>
    <xf numFmtId="164" fontId="16" fillId="0" borderId="5" xfId="0" applyNumberFormat="1" applyFont="1" applyFill="1" applyBorder="1" applyAlignment="1">
      <alignment horizontal="center" vertical="top"/>
    </xf>
    <xf numFmtId="164" fontId="16" fillId="0" borderId="5" xfId="0" applyNumberFormat="1" applyFont="1" applyFill="1" applyBorder="1" applyAlignment="1">
      <alignment horizontal="left" vertical="top"/>
    </xf>
    <xf numFmtId="0" fontId="28" fillId="0" borderId="0" xfId="0" applyFont="1" applyFill="1" applyAlignment="1">
      <alignment vertical="top"/>
    </xf>
    <xf numFmtId="164" fontId="23" fillId="0" borderId="1" xfId="0" applyNumberFormat="1" applyFont="1" applyFill="1" applyBorder="1" applyAlignment="1">
      <alignment vertical="top"/>
    </xf>
    <xf numFmtId="164" fontId="25" fillId="0" borderId="0" xfId="0" applyNumberFormat="1" applyFont="1" applyFill="1" applyAlignment="1">
      <alignment horizontal="left" vertical="top" wrapText="1"/>
    </xf>
    <xf numFmtId="164" fontId="26" fillId="0" borderId="0" xfId="0" applyNumberFormat="1" applyFont="1" applyFill="1" applyBorder="1" applyAlignment="1">
      <alignment horizontal="center" vertical="top"/>
    </xf>
    <xf numFmtId="164" fontId="27" fillId="0" borderId="0" xfId="0" applyNumberFormat="1" applyFont="1" applyFill="1" applyAlignment="1">
      <alignment vertical="top"/>
    </xf>
    <xf numFmtId="0" fontId="25" fillId="0" borderId="0" xfId="0" applyFont="1" applyFill="1" applyAlignment="1">
      <alignment vertical="top"/>
    </xf>
    <xf numFmtId="0" fontId="15" fillId="0" borderId="0" xfId="0" applyFont="1" applyFill="1" applyAlignment="1">
      <alignment vertical="top"/>
    </xf>
    <xf numFmtId="164" fontId="16" fillId="0" borderId="0" xfId="0" applyNumberFormat="1" applyFont="1" applyFill="1" applyBorder="1" applyAlignment="1">
      <alignment horizontal="center" vertical="top"/>
    </xf>
    <xf numFmtId="0" fontId="28" fillId="0" borderId="0" xfId="0" applyFont="1" applyFill="1" applyBorder="1" applyAlignment="1">
      <alignment vertical="top"/>
    </xf>
    <xf numFmtId="0" fontId="11" fillId="0" borderId="0" xfId="0" applyFont="1" applyFill="1"/>
    <xf numFmtId="0" fontId="25" fillId="0" borderId="0" xfId="0" applyFont="1" applyFill="1" applyAlignment="1">
      <alignment horizontal="left"/>
    </xf>
    <xf numFmtId="0" fontId="1" fillId="0" borderId="2" xfId="0" applyFont="1" applyBorder="1" applyAlignment="1">
      <alignment horizontal="center" vertical="center" wrapText="1"/>
    </xf>
    <xf numFmtId="0" fontId="6" fillId="0" borderId="2" xfId="0" applyFont="1" applyBorder="1" applyAlignment="1">
      <alignment horizontal="center" vertical="center" wrapText="1"/>
    </xf>
    <xf numFmtId="0" fontId="0" fillId="0" borderId="2" xfId="0" applyFont="1" applyBorder="1" applyAlignment="1">
      <alignment vertical="top"/>
    </xf>
    <xf numFmtId="165" fontId="29" fillId="0" borderId="2" xfId="0" applyNumberFormat="1" applyFont="1" applyFill="1" applyBorder="1" applyAlignment="1">
      <alignment vertical="top" wrapText="1"/>
    </xf>
    <xf numFmtId="0" fontId="0" fillId="0" borderId="2" xfId="0" applyFont="1" applyBorder="1"/>
    <xf numFmtId="165" fontId="1" fillId="0" borderId="2" xfId="0" applyNumberFormat="1" applyFont="1" applyBorder="1" applyAlignment="1">
      <alignment horizontal="right" vertical="top" wrapText="1"/>
    </xf>
    <xf numFmtId="165" fontId="5" fillId="0" borderId="2" xfId="0" applyNumberFormat="1" applyFont="1" applyBorder="1" applyAlignment="1">
      <alignment horizontal="center" vertical="top" wrapText="1"/>
    </xf>
    <xf numFmtId="165" fontId="5" fillId="0" borderId="15" xfId="0" applyNumberFormat="1" applyFont="1" applyFill="1" applyBorder="1" applyAlignment="1">
      <alignment horizontal="center" vertical="center" wrapText="1"/>
    </xf>
    <xf numFmtId="0" fontId="20" fillId="0" borderId="15" xfId="0" applyFont="1" applyFill="1" applyBorder="1" applyAlignment="1">
      <alignment horizontal="center" vertical="top"/>
    </xf>
    <xf numFmtId="165" fontId="1" fillId="0" borderId="2" xfId="0" applyNumberFormat="1" applyFont="1" applyBorder="1" applyAlignment="1">
      <alignment horizontal="center" vertical="center" wrapText="1"/>
    </xf>
    <xf numFmtId="165" fontId="1" fillId="0" borderId="2" xfId="0" applyNumberFormat="1" applyFont="1" applyBorder="1" applyAlignment="1">
      <alignment horizontal="center" vertical="top" wrapText="1"/>
    </xf>
    <xf numFmtId="2" fontId="0" fillId="0" borderId="0" xfId="0" applyNumberFormat="1"/>
    <xf numFmtId="165" fontId="20" fillId="0" borderId="15" xfId="0" applyNumberFormat="1" applyFont="1" applyFill="1" applyBorder="1" applyAlignment="1">
      <alignment vertical="top" wrapText="1"/>
    </xf>
    <xf numFmtId="165" fontId="0" fillId="0" borderId="0" xfId="0" applyNumberFormat="1"/>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20" fillId="0" borderId="15" xfId="0" applyFont="1" applyFill="1" applyBorder="1" applyAlignment="1">
      <alignment horizontal="left" vertical="top" wrapText="1"/>
    </xf>
    <xf numFmtId="0" fontId="5" fillId="0" borderId="15" xfId="0" applyFont="1" applyFill="1" applyBorder="1" applyAlignment="1">
      <alignment horizontal="left" vertical="top" wrapText="1"/>
    </xf>
    <xf numFmtId="0" fontId="3" fillId="0" borderId="2" xfId="0" applyFont="1" applyBorder="1" applyAlignment="1">
      <alignment horizontal="left" vertical="center" wrapText="1"/>
    </xf>
    <xf numFmtId="0" fontId="1" fillId="0" borderId="2" xfId="0" applyFont="1" applyBorder="1" applyAlignment="1">
      <alignment horizontal="center" vertical="center" wrapText="1"/>
    </xf>
    <xf numFmtId="0" fontId="21" fillId="0" borderId="2" xfId="0" applyFont="1" applyFill="1" applyBorder="1" applyAlignment="1">
      <alignment horizontal="left" vertical="top"/>
    </xf>
    <xf numFmtId="0" fontId="6" fillId="0" borderId="2" xfId="0" applyFont="1" applyFill="1" applyBorder="1" applyAlignment="1">
      <alignment horizontal="center" vertical="top" wrapText="1"/>
    </xf>
    <xf numFmtId="0" fontId="1" fillId="0" borderId="2" xfId="0" applyFont="1" applyBorder="1" applyAlignment="1">
      <alignment horizontal="left" vertical="top" wrapText="1"/>
    </xf>
    <xf numFmtId="0" fontId="22" fillId="0" borderId="0" xfId="0" applyFont="1" applyAlignment="1">
      <alignment horizontal="center"/>
    </xf>
    <xf numFmtId="0" fontId="10" fillId="0" borderId="0" xfId="0" applyFont="1" applyBorder="1" applyAlignment="1">
      <alignment horizontal="center"/>
    </xf>
    <xf numFmtId="0" fontId="10" fillId="0" borderId="4" xfId="0" applyFont="1" applyBorder="1" applyAlignment="1">
      <alignment horizontal="center"/>
    </xf>
    <xf numFmtId="49" fontId="10" fillId="0" borderId="4" xfId="0" applyNumberFormat="1" applyFont="1" applyBorder="1" applyAlignment="1">
      <alignment horizontal="center"/>
    </xf>
    <xf numFmtId="0" fontId="10" fillId="0" borderId="1" xfId="0" applyFont="1" applyFill="1" applyBorder="1" applyAlignment="1">
      <alignment horizontal="left" vertical="center" wrapText="1"/>
    </xf>
    <xf numFmtId="0" fontId="0" fillId="0" borderId="2" xfId="0" applyBorder="1" applyAlignment="1">
      <alignment vertical="center"/>
    </xf>
    <xf numFmtId="0" fontId="6" fillId="0" borderId="2" xfId="0" applyFont="1" applyBorder="1" applyAlignment="1">
      <alignment horizontal="center" vertical="center" wrapText="1"/>
    </xf>
    <xf numFmtId="165" fontId="1" fillId="0" borderId="2" xfId="0" applyNumberFormat="1" applyFont="1" applyBorder="1" applyAlignment="1">
      <alignment horizontal="center" vertical="center" wrapText="1"/>
    </xf>
    <xf numFmtId="0" fontId="1" fillId="0" borderId="2" xfId="0" applyFont="1" applyBorder="1" applyAlignment="1">
      <alignment horizontal="center" vertical="top" wrapText="1"/>
    </xf>
    <xf numFmtId="0" fontId="1" fillId="0" borderId="2" xfId="0" applyFont="1" applyBorder="1" applyAlignment="1">
      <alignment horizontal="center" wrapText="1"/>
    </xf>
    <xf numFmtId="0" fontId="1" fillId="0" borderId="16" xfId="0" applyFont="1" applyFill="1" applyBorder="1" applyAlignment="1">
      <alignment horizontal="left" vertical="center" wrapText="1"/>
    </xf>
    <xf numFmtId="0" fontId="1" fillId="0" borderId="17" xfId="0" applyFont="1" applyFill="1" applyBorder="1" applyAlignment="1">
      <alignment horizontal="left" vertical="center" wrapText="1"/>
    </xf>
    <xf numFmtId="165" fontId="9" fillId="0" borderId="2" xfId="0" applyNumberFormat="1" applyFont="1" applyBorder="1" applyAlignment="1">
      <alignment horizontal="center" vertical="top" wrapText="1"/>
    </xf>
    <xf numFmtId="165" fontId="6" fillId="0" borderId="2" xfId="0" applyNumberFormat="1" applyFont="1" applyBorder="1" applyAlignment="1">
      <alignment horizontal="center" vertical="top" wrapText="1"/>
    </xf>
    <xf numFmtId="0" fontId="1" fillId="0" borderId="2" xfId="0" applyFont="1" applyBorder="1" applyAlignment="1">
      <alignment horizontal="left" wrapText="1"/>
    </xf>
    <xf numFmtId="165" fontId="5" fillId="0" borderId="2" xfId="0" applyNumberFormat="1" applyFont="1" applyBorder="1" applyAlignment="1">
      <alignment horizontal="center" vertical="top" wrapText="1"/>
    </xf>
    <xf numFmtId="0" fontId="5" fillId="0" borderId="2" xfId="0" applyFont="1" applyBorder="1" applyAlignment="1">
      <alignment horizontal="center" vertical="top" wrapText="1"/>
    </xf>
    <xf numFmtId="0" fontId="9" fillId="0" borderId="18" xfId="0" applyFont="1" applyFill="1" applyBorder="1" applyAlignment="1">
      <alignment horizontal="center" vertical="top" wrapText="1"/>
    </xf>
    <xf numFmtId="0" fontId="9" fillId="0" borderId="13" xfId="0" applyFont="1" applyFill="1" applyBorder="1" applyAlignment="1">
      <alignment horizontal="center" vertical="top" wrapText="1"/>
    </xf>
    <xf numFmtId="0" fontId="5" fillId="0" borderId="2" xfId="0" applyFont="1" applyFill="1" applyBorder="1" applyAlignment="1">
      <alignment horizontal="left" vertical="top" wrapText="1"/>
    </xf>
    <xf numFmtId="0" fontId="5" fillId="0" borderId="0" xfId="0" applyFont="1" applyFill="1" applyBorder="1" applyAlignment="1">
      <alignment horizontal="left" vertical="center" wrapText="1"/>
    </xf>
    <xf numFmtId="0" fontId="5" fillId="0" borderId="0" xfId="0" applyFont="1" applyFill="1" applyBorder="1" applyAlignment="1">
      <alignment horizontal="left" vertical="top" wrapText="1"/>
    </xf>
    <xf numFmtId="0" fontId="5" fillId="0" borderId="2" xfId="0" applyFont="1" applyBorder="1" applyAlignment="1">
      <alignment horizontal="center" vertical="center" wrapText="1"/>
    </xf>
    <xf numFmtId="0" fontId="1" fillId="0" borderId="0" xfId="0" applyFont="1" applyBorder="1" applyAlignment="1">
      <alignment horizontal="left" vertical="center" wrapText="1"/>
    </xf>
    <xf numFmtId="0" fontId="18" fillId="0" borderId="0" xfId="0" applyFont="1" applyAlignment="1">
      <alignment horizontal="left"/>
    </xf>
    <xf numFmtId="0" fontId="2" fillId="0" borderId="0" xfId="0" applyFont="1" applyAlignment="1">
      <alignment horizontal="left"/>
    </xf>
    <xf numFmtId="164" fontId="23" fillId="0" borderId="0" xfId="0" applyNumberFormat="1" applyFont="1" applyFill="1" applyBorder="1" applyAlignment="1">
      <alignment horizontal="left" wrapText="1"/>
    </xf>
    <xf numFmtId="0" fontId="0" fillId="0" borderId="2" xfId="0"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xf>
    <xf numFmtId="0" fontId="6" fillId="0" borderId="2" xfId="0" applyFont="1" applyBorder="1" applyAlignment="1">
      <alignment horizontal="center" wrapText="1"/>
    </xf>
    <xf numFmtId="0" fontId="1" fillId="0" borderId="2" xfId="0" applyFont="1" applyBorder="1" applyAlignment="1">
      <alignment horizontal="left"/>
    </xf>
    <xf numFmtId="0" fontId="9" fillId="0" borderId="2" xfId="0" applyFont="1" applyFill="1" applyBorder="1" applyAlignment="1">
      <alignment horizontal="center" vertical="top" wrapText="1"/>
    </xf>
    <xf numFmtId="0" fontId="9" fillId="0" borderId="12" xfId="0" applyFont="1" applyFill="1" applyBorder="1" applyAlignment="1">
      <alignment horizontal="center" vertical="top" wrapText="1"/>
    </xf>
    <xf numFmtId="0" fontId="29" fillId="0" borderId="12" xfId="0" applyFont="1" applyBorder="1" applyAlignment="1">
      <alignment horizontal="left" vertical="top" wrapText="1"/>
    </xf>
    <xf numFmtId="0" fontId="29" fillId="0" borderId="14" xfId="0" applyFont="1" applyBorder="1" applyAlignment="1">
      <alignment horizontal="left" vertical="top" wrapText="1"/>
    </xf>
    <xf numFmtId="0" fontId="29" fillId="0" borderId="13" xfId="0" applyFont="1" applyBorder="1" applyAlignment="1">
      <alignment horizontal="left" vertical="top" wrapText="1"/>
    </xf>
    <xf numFmtId="0" fontId="1" fillId="0" borderId="12" xfId="0" applyFont="1" applyBorder="1" applyAlignment="1">
      <alignment horizontal="left" vertical="center" wrapText="1"/>
    </xf>
    <xf numFmtId="0" fontId="1" fillId="0" borderId="13" xfId="0" applyFont="1" applyBorder="1" applyAlignment="1">
      <alignment horizontal="left" vertical="center" wrapText="1"/>
    </xf>
    <xf numFmtId="0" fontId="1" fillId="0" borderId="2" xfId="0" applyFont="1" applyBorder="1" applyAlignment="1">
      <alignment horizontal="left" vertical="center" wrapText="1"/>
    </xf>
    <xf numFmtId="0" fontId="1" fillId="0" borderId="2" xfId="0" applyFont="1" applyFill="1" applyBorder="1" applyAlignment="1">
      <alignment horizontal="left" vertical="center" wrapText="1"/>
    </xf>
    <xf numFmtId="0" fontId="9" fillId="0" borderId="2" xfId="0" applyFont="1" applyBorder="1" applyAlignment="1">
      <alignment horizontal="center" vertical="top" wrapText="1"/>
    </xf>
    <xf numFmtId="0" fontId="5" fillId="0" borderId="12" xfId="0" applyFont="1" applyFill="1" applyBorder="1" applyAlignment="1">
      <alignment horizontal="left" vertical="center" wrapText="1"/>
    </xf>
    <xf numFmtId="0" fontId="5" fillId="0" borderId="14" xfId="0" applyFont="1" applyFill="1" applyBorder="1" applyAlignment="1">
      <alignment horizontal="left" vertical="center" wrapText="1"/>
    </xf>
    <xf numFmtId="0" fontId="5" fillId="0" borderId="13" xfId="0" applyFont="1" applyFill="1" applyBorder="1" applyAlignment="1">
      <alignment horizontal="left" vertical="center" wrapText="1"/>
    </xf>
    <xf numFmtId="0" fontId="5" fillId="0" borderId="15" xfId="0" applyFont="1" applyFill="1" applyBorder="1" applyAlignment="1">
      <alignment horizontal="left" vertical="center" wrapText="1"/>
    </xf>
    <xf numFmtId="0" fontId="20" fillId="0" borderId="2" xfId="0" applyFont="1" applyFill="1" applyBorder="1" applyAlignment="1">
      <alignment horizontal="left" vertical="top" wrapText="1"/>
    </xf>
    <xf numFmtId="165" fontId="5" fillId="0" borderId="6" xfId="0" applyNumberFormat="1" applyFont="1" applyBorder="1" applyAlignment="1">
      <alignment horizontal="center" vertical="top" wrapText="1"/>
    </xf>
    <xf numFmtId="165" fontId="5" fillId="0" borderId="7" xfId="0" applyNumberFormat="1" applyFont="1" applyBorder="1" applyAlignment="1">
      <alignment horizontal="center" vertical="top" wrapText="1"/>
    </xf>
    <xf numFmtId="165" fontId="5" fillId="0" borderId="8" xfId="0" applyNumberFormat="1" applyFont="1" applyBorder="1" applyAlignment="1">
      <alignment horizontal="center" vertical="top" wrapText="1"/>
    </xf>
    <xf numFmtId="165" fontId="5" fillId="0" borderId="9" xfId="0" applyNumberFormat="1" applyFont="1" applyBorder="1" applyAlignment="1">
      <alignment horizontal="center" vertical="top" wrapText="1"/>
    </xf>
    <xf numFmtId="165" fontId="5" fillId="0" borderId="10" xfId="0" applyNumberFormat="1" applyFont="1" applyBorder="1" applyAlignment="1">
      <alignment horizontal="center" vertical="top" wrapText="1"/>
    </xf>
    <xf numFmtId="165" fontId="5" fillId="0" borderId="11" xfId="0" applyNumberFormat="1" applyFont="1" applyBorder="1" applyAlignment="1">
      <alignment horizontal="center" vertical="top" wrapText="1"/>
    </xf>
    <xf numFmtId="0" fontId="5" fillId="0" borderId="2" xfId="0" applyFont="1" applyFill="1" applyBorder="1" applyAlignment="1">
      <alignment horizontal="left" vertical="center" wrapText="1"/>
    </xf>
    <xf numFmtId="165" fontId="1" fillId="0" borderId="2" xfId="0" applyNumberFormat="1" applyFont="1" applyBorder="1" applyAlignment="1">
      <alignment horizontal="center" vertical="top"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P202"/>
  <sheetViews>
    <sheetView tabSelected="1" topLeftCell="A4" zoomScale="66" zoomScaleNormal="66" workbookViewId="0">
      <selection activeCell="L45" sqref="L45"/>
    </sheetView>
  </sheetViews>
  <sheetFormatPr defaultRowHeight="15"/>
  <cols>
    <col min="1" max="1" width="3.42578125" customWidth="1"/>
    <col min="2" max="2" width="8.7109375" customWidth="1"/>
    <col min="3" max="3" width="5.7109375" customWidth="1"/>
    <col min="4" max="4" width="6.7109375" customWidth="1"/>
    <col min="5" max="5" width="26.7109375" customWidth="1"/>
    <col min="6" max="6" width="8.7109375" customWidth="1"/>
    <col min="7" max="7" width="8.28515625" customWidth="1"/>
    <col min="8" max="8" width="7.85546875" customWidth="1"/>
    <col min="9" max="9" width="8.28515625" customWidth="1"/>
    <col min="10" max="10" width="8.42578125" customWidth="1"/>
    <col min="11" max="11" width="6.85546875" customWidth="1"/>
    <col min="12" max="12" width="8" customWidth="1"/>
    <col min="13" max="13" width="6.85546875" customWidth="1"/>
    <col min="14" max="14" width="7.85546875" customWidth="1"/>
    <col min="15" max="16" width="10.5703125" customWidth="1"/>
  </cols>
  <sheetData>
    <row r="1" spans="1:16">
      <c r="J1" s="15" t="s">
        <v>59</v>
      </c>
    </row>
    <row r="2" spans="1:16">
      <c r="J2" s="15" t="s">
        <v>60</v>
      </c>
    </row>
    <row r="3" spans="1:16">
      <c r="J3" s="15" t="s">
        <v>61</v>
      </c>
    </row>
    <row r="4" spans="1:16" ht="22.5" customHeight="1">
      <c r="A4" s="102" t="s">
        <v>28</v>
      </c>
      <c r="B4" s="102"/>
      <c r="C4" s="102"/>
      <c r="D4" s="102"/>
      <c r="E4" s="102"/>
      <c r="F4" s="102"/>
      <c r="G4" s="102"/>
      <c r="H4" s="102"/>
      <c r="I4" s="102"/>
      <c r="J4" s="102"/>
      <c r="K4" s="102"/>
      <c r="L4" s="102"/>
      <c r="M4" s="102"/>
      <c r="N4" s="102"/>
      <c r="O4" s="102"/>
      <c r="P4" s="102"/>
    </row>
    <row r="5" spans="1:16" ht="15.75">
      <c r="A5" s="102" t="s">
        <v>29</v>
      </c>
      <c r="B5" s="102"/>
      <c r="C5" s="102"/>
      <c r="D5" s="102"/>
      <c r="E5" s="102"/>
      <c r="F5" s="102"/>
      <c r="G5" s="102"/>
      <c r="H5" s="102"/>
      <c r="I5" s="102"/>
      <c r="J5" s="102"/>
      <c r="K5" s="102"/>
      <c r="L5" s="102"/>
      <c r="M5" s="102"/>
      <c r="N5" s="102"/>
      <c r="O5" s="102"/>
      <c r="P5" s="102"/>
    </row>
    <row r="6" spans="1:16" ht="15.75">
      <c r="A6" s="102" t="s">
        <v>82</v>
      </c>
      <c r="B6" s="102"/>
      <c r="C6" s="102"/>
      <c r="D6" s="102"/>
      <c r="E6" s="102"/>
      <c r="F6" s="102"/>
      <c r="G6" s="102"/>
      <c r="H6" s="102"/>
      <c r="I6" s="102"/>
      <c r="J6" s="102"/>
      <c r="K6" s="102"/>
      <c r="L6" s="102"/>
      <c r="M6" s="102"/>
      <c r="N6" s="102"/>
      <c r="O6" s="102"/>
      <c r="P6" s="102"/>
    </row>
    <row r="7" spans="1:16" ht="15" customHeight="1"/>
    <row r="8" spans="1:16" s="7" customFormat="1" ht="15.75">
      <c r="A8" s="6" t="s">
        <v>21</v>
      </c>
      <c r="B8" s="103">
        <v>2400000</v>
      </c>
      <c r="C8" s="103"/>
      <c r="D8" s="50"/>
      <c r="E8" s="51" t="s">
        <v>22</v>
      </c>
      <c r="F8" s="51"/>
      <c r="G8" s="51"/>
      <c r="H8" s="51"/>
      <c r="I8" s="51"/>
      <c r="J8" s="51"/>
      <c r="K8" s="51"/>
      <c r="L8" s="51"/>
      <c r="M8" s="51"/>
      <c r="N8" s="51"/>
      <c r="O8" s="51"/>
    </row>
    <row r="9" spans="1:16">
      <c r="A9" s="5" t="s">
        <v>26</v>
      </c>
      <c r="B9" s="52"/>
      <c r="C9" s="52"/>
      <c r="D9" s="52"/>
      <c r="E9" s="52"/>
      <c r="F9" s="52"/>
      <c r="G9" s="52"/>
      <c r="H9" s="52"/>
      <c r="I9" s="52"/>
      <c r="J9" s="52"/>
      <c r="K9" s="52"/>
      <c r="L9" s="52"/>
      <c r="M9" s="52"/>
      <c r="N9" s="53"/>
      <c r="O9" s="53"/>
    </row>
    <row r="10" spans="1:16" s="7" customFormat="1" ht="15.75">
      <c r="A10" s="6" t="s">
        <v>23</v>
      </c>
      <c r="B10" s="104">
        <v>2410000</v>
      </c>
      <c r="C10" s="104"/>
      <c r="D10" s="54"/>
      <c r="E10" s="55" t="s">
        <v>22</v>
      </c>
      <c r="F10" s="55"/>
      <c r="G10" s="55"/>
      <c r="H10" s="55"/>
      <c r="I10" s="55"/>
      <c r="J10" s="55"/>
      <c r="K10" s="55"/>
      <c r="L10" s="55"/>
      <c r="M10" s="55"/>
      <c r="N10" s="55"/>
      <c r="O10" s="55"/>
    </row>
    <row r="11" spans="1:16">
      <c r="A11" s="5" t="s">
        <v>25</v>
      </c>
      <c r="B11" s="2"/>
      <c r="C11" s="2"/>
      <c r="D11" s="2"/>
      <c r="E11" s="2"/>
      <c r="F11" s="2"/>
      <c r="G11" s="2"/>
      <c r="H11" s="2"/>
      <c r="I11" s="2"/>
      <c r="J11" s="2"/>
      <c r="K11" s="2"/>
      <c r="L11" s="2"/>
      <c r="M11" s="2"/>
    </row>
    <row r="12" spans="1:16" s="7" customFormat="1" ht="15.75" customHeight="1">
      <c r="A12" s="6" t="s">
        <v>24</v>
      </c>
      <c r="B12" s="104">
        <v>2417110</v>
      </c>
      <c r="C12" s="104"/>
      <c r="D12" s="105" t="s">
        <v>129</v>
      </c>
      <c r="E12" s="105"/>
      <c r="F12" s="106" t="s">
        <v>130</v>
      </c>
      <c r="G12" s="106"/>
      <c r="H12" s="106"/>
      <c r="I12" s="106"/>
      <c r="J12" s="106"/>
      <c r="K12" s="106"/>
      <c r="L12" s="106"/>
      <c r="M12" s="106"/>
      <c r="N12" s="106"/>
      <c r="O12" s="106"/>
      <c r="P12" s="106"/>
    </row>
    <row r="13" spans="1:16">
      <c r="A13" s="5" t="s">
        <v>27</v>
      </c>
      <c r="B13" s="2"/>
      <c r="C13" s="2"/>
      <c r="D13" s="2"/>
      <c r="E13" s="2"/>
      <c r="F13" s="2"/>
      <c r="G13" s="2"/>
      <c r="H13" s="2"/>
      <c r="I13" s="2"/>
      <c r="J13" s="2"/>
      <c r="K13" s="2"/>
      <c r="L13" s="2"/>
      <c r="M13" s="2"/>
    </row>
    <row r="14" spans="1:16" ht="6.75" customHeight="1"/>
    <row r="15" spans="1:16" ht="18.75" customHeight="1">
      <c r="A15" s="3" t="s">
        <v>20</v>
      </c>
    </row>
    <row r="16" spans="1:16" ht="8.25" customHeight="1"/>
    <row r="17" spans="1:16" ht="12.75" customHeight="1">
      <c r="P17" s="4" t="s">
        <v>17</v>
      </c>
    </row>
    <row r="18" spans="1:16" ht="21" customHeight="1">
      <c r="A18" s="98" t="s">
        <v>18</v>
      </c>
      <c r="B18" s="98"/>
      <c r="C18" s="98"/>
      <c r="D18" s="98"/>
      <c r="E18" s="98"/>
      <c r="F18" s="98" t="s">
        <v>3</v>
      </c>
      <c r="G18" s="98"/>
      <c r="H18" s="98"/>
      <c r="I18" s="98"/>
      <c r="J18" s="98"/>
      <c r="K18" s="98"/>
      <c r="L18" s="98" t="s">
        <v>4</v>
      </c>
      <c r="M18" s="107"/>
      <c r="N18" s="107"/>
      <c r="O18" s="107"/>
      <c r="P18" s="107"/>
    </row>
    <row r="19" spans="1:16" ht="29.25" customHeight="1">
      <c r="A19" s="98" t="s">
        <v>6</v>
      </c>
      <c r="B19" s="98"/>
      <c r="C19" s="98" t="s">
        <v>19</v>
      </c>
      <c r="D19" s="98"/>
      <c r="E19" s="22" t="s">
        <v>8</v>
      </c>
      <c r="F19" s="98" t="s">
        <v>6</v>
      </c>
      <c r="G19" s="98"/>
      <c r="H19" s="98" t="s">
        <v>19</v>
      </c>
      <c r="I19" s="98"/>
      <c r="J19" s="98" t="s">
        <v>8</v>
      </c>
      <c r="K19" s="98"/>
      <c r="L19" s="98" t="s">
        <v>6</v>
      </c>
      <c r="M19" s="98"/>
      <c r="N19" s="98" t="s">
        <v>19</v>
      </c>
      <c r="O19" s="98"/>
      <c r="P19" s="22" t="s">
        <v>8</v>
      </c>
    </row>
    <row r="20" spans="1:16" s="11" customFormat="1" ht="12" customHeight="1">
      <c r="A20" s="108">
        <v>1</v>
      </c>
      <c r="B20" s="108"/>
      <c r="C20" s="108">
        <v>2</v>
      </c>
      <c r="D20" s="108"/>
      <c r="E20" s="48">
        <v>3</v>
      </c>
      <c r="F20" s="108">
        <v>4</v>
      </c>
      <c r="G20" s="108"/>
      <c r="H20" s="108">
        <v>5</v>
      </c>
      <c r="I20" s="108"/>
      <c r="J20" s="108">
        <v>6</v>
      </c>
      <c r="K20" s="108"/>
      <c r="L20" s="108">
        <v>7</v>
      </c>
      <c r="M20" s="108"/>
      <c r="N20" s="108">
        <v>8</v>
      </c>
      <c r="O20" s="108"/>
      <c r="P20" s="48">
        <v>9</v>
      </c>
    </row>
    <row r="21" spans="1:16">
      <c r="A21" s="109">
        <v>2106</v>
      </c>
      <c r="B21" s="109"/>
      <c r="C21" s="98"/>
      <c r="D21" s="98"/>
      <c r="E21" s="49">
        <f>A21+C21</f>
        <v>2106</v>
      </c>
      <c r="F21" s="98">
        <v>42.4</v>
      </c>
      <c r="G21" s="98"/>
      <c r="H21" s="98"/>
      <c r="I21" s="98"/>
      <c r="J21" s="98">
        <f>F21+H21</f>
        <v>42.4</v>
      </c>
      <c r="K21" s="98"/>
      <c r="L21" s="109">
        <f>F21-A21</f>
        <v>-2063.6</v>
      </c>
      <c r="M21" s="98"/>
      <c r="N21" s="98"/>
      <c r="O21" s="98"/>
      <c r="P21" s="22">
        <f>L21+N21</f>
        <v>-2063.6</v>
      </c>
    </row>
    <row r="23" spans="1:16" ht="18.75">
      <c r="A23" s="3" t="s">
        <v>16</v>
      </c>
      <c r="F23" s="2"/>
    </row>
    <row r="24" spans="1:16">
      <c r="O24" s="4" t="s">
        <v>17</v>
      </c>
    </row>
    <row r="25" spans="1:16" s="1" customFormat="1" ht="45" customHeight="1">
      <c r="A25" s="36" t="s">
        <v>0</v>
      </c>
      <c r="B25" s="98" t="s">
        <v>12</v>
      </c>
      <c r="C25" s="98" t="s">
        <v>2</v>
      </c>
      <c r="D25" s="98" t="s">
        <v>13</v>
      </c>
      <c r="E25" s="98"/>
      <c r="F25" s="98" t="s">
        <v>14</v>
      </c>
      <c r="G25" s="98"/>
      <c r="H25" s="98"/>
      <c r="I25" s="98" t="s">
        <v>15</v>
      </c>
      <c r="J25" s="98"/>
      <c r="K25" s="98"/>
      <c r="L25" s="98" t="s">
        <v>4</v>
      </c>
      <c r="M25" s="98"/>
      <c r="N25" s="98"/>
      <c r="O25" s="98" t="s">
        <v>5</v>
      </c>
      <c r="P25" s="98"/>
    </row>
    <row r="26" spans="1:16" s="1" customFormat="1" ht="55.5" customHeight="1">
      <c r="A26" s="39" t="s">
        <v>1</v>
      </c>
      <c r="B26" s="98"/>
      <c r="C26" s="98"/>
      <c r="D26" s="98"/>
      <c r="E26" s="98"/>
      <c r="F26" s="22" t="s">
        <v>6</v>
      </c>
      <c r="G26" s="22" t="s">
        <v>7</v>
      </c>
      <c r="H26" s="22" t="s">
        <v>8</v>
      </c>
      <c r="I26" s="22" t="s">
        <v>6</v>
      </c>
      <c r="J26" s="22" t="s">
        <v>7</v>
      </c>
      <c r="K26" s="22" t="s">
        <v>8</v>
      </c>
      <c r="L26" s="22" t="s">
        <v>6</v>
      </c>
      <c r="M26" s="22" t="s">
        <v>7</v>
      </c>
      <c r="N26" s="22" t="s">
        <v>8</v>
      </c>
      <c r="O26" s="98"/>
      <c r="P26" s="98"/>
    </row>
    <row r="27" spans="1:16">
      <c r="A27" s="39">
        <v>1</v>
      </c>
      <c r="B27" s="39">
        <v>2</v>
      </c>
      <c r="C27" s="39">
        <v>3</v>
      </c>
      <c r="D27" s="43">
        <v>4</v>
      </c>
      <c r="E27" s="43"/>
      <c r="F27" s="36">
        <v>5</v>
      </c>
      <c r="G27" s="36">
        <v>6</v>
      </c>
      <c r="H27" s="36">
        <v>7</v>
      </c>
      <c r="I27" s="36">
        <v>8</v>
      </c>
      <c r="J27" s="36">
        <v>9</v>
      </c>
      <c r="K27" s="36">
        <v>10</v>
      </c>
      <c r="L27" s="36">
        <v>11</v>
      </c>
      <c r="M27" s="36">
        <v>12</v>
      </c>
      <c r="N27" s="36">
        <v>13</v>
      </c>
      <c r="O27" s="110">
        <v>14</v>
      </c>
      <c r="P27" s="110"/>
    </row>
    <row r="28" spans="1:16" ht="17.25" customHeight="1">
      <c r="A28" s="33"/>
      <c r="B28" s="33"/>
      <c r="C28" s="33"/>
      <c r="D28" s="111" t="s">
        <v>9</v>
      </c>
      <c r="E28" s="111"/>
      <c r="F28" s="39"/>
      <c r="G28" s="39"/>
      <c r="H28" s="22"/>
      <c r="I28" s="39"/>
      <c r="J28" s="39"/>
      <c r="K28" s="22"/>
      <c r="L28" s="39"/>
      <c r="M28" s="39"/>
      <c r="N28" s="22"/>
      <c r="O28" s="110"/>
      <c r="P28" s="110"/>
    </row>
    <row r="29" spans="1:16" ht="33" customHeight="1">
      <c r="A29" s="44">
        <v>1</v>
      </c>
      <c r="B29" s="39">
        <f>B12</f>
        <v>2417110</v>
      </c>
      <c r="C29" s="45" t="str">
        <f>D12</f>
        <v>0421</v>
      </c>
      <c r="D29" s="112" t="s">
        <v>131</v>
      </c>
      <c r="E29" s="113"/>
      <c r="F29" s="89">
        <v>148</v>
      </c>
      <c r="G29" s="89"/>
      <c r="H29" s="89">
        <f t="shared" ref="H29:H37" si="0">F29+G29</f>
        <v>148</v>
      </c>
      <c r="I29" s="89">
        <v>17.899999999999999</v>
      </c>
      <c r="J29" s="89"/>
      <c r="K29" s="41">
        <f>I29</f>
        <v>17.899999999999999</v>
      </c>
      <c r="L29" s="89">
        <f>I29-F29</f>
        <v>-130.1</v>
      </c>
      <c r="M29" s="89"/>
      <c r="N29" s="89">
        <f>L29</f>
        <v>-130.1</v>
      </c>
      <c r="O29" s="114" t="s">
        <v>140</v>
      </c>
      <c r="P29" s="114"/>
    </row>
    <row r="30" spans="1:16" ht="60.75" customHeight="1">
      <c r="A30" s="44">
        <v>2</v>
      </c>
      <c r="B30" s="58">
        <f>B29</f>
        <v>2417110</v>
      </c>
      <c r="C30" s="58" t="str">
        <f>C29</f>
        <v>0421</v>
      </c>
      <c r="D30" s="112" t="s">
        <v>132</v>
      </c>
      <c r="E30" s="113"/>
      <c r="F30" s="89">
        <v>75</v>
      </c>
      <c r="G30" s="89"/>
      <c r="H30" s="89">
        <f t="shared" si="0"/>
        <v>75</v>
      </c>
      <c r="I30" s="89">
        <v>24.5</v>
      </c>
      <c r="J30" s="89"/>
      <c r="K30" s="89">
        <f t="shared" ref="K30:K37" si="1">I30</f>
        <v>24.5</v>
      </c>
      <c r="L30" s="89">
        <f t="shared" ref="L30:L37" si="2">I30-F30</f>
        <v>-50.5</v>
      </c>
      <c r="M30" s="89"/>
      <c r="N30" s="89">
        <f t="shared" ref="N30:N38" si="3">L30</f>
        <v>-50.5</v>
      </c>
      <c r="O30" s="114" t="s">
        <v>140</v>
      </c>
      <c r="P30" s="114"/>
    </row>
    <row r="31" spans="1:16" ht="80.25" customHeight="1">
      <c r="A31" s="44">
        <v>3</v>
      </c>
      <c r="B31" s="58">
        <f t="shared" ref="B31:C31" si="4">B30</f>
        <v>2417110</v>
      </c>
      <c r="C31" s="58" t="str">
        <f t="shared" si="4"/>
        <v>0421</v>
      </c>
      <c r="D31" s="112" t="s">
        <v>133</v>
      </c>
      <c r="E31" s="113"/>
      <c r="F31" s="89">
        <v>45</v>
      </c>
      <c r="G31" s="89"/>
      <c r="H31" s="89">
        <f t="shared" si="0"/>
        <v>45</v>
      </c>
      <c r="I31" s="89"/>
      <c r="J31" s="89"/>
      <c r="K31" s="89">
        <f t="shared" si="1"/>
        <v>0</v>
      </c>
      <c r="L31" s="89">
        <f t="shared" si="2"/>
        <v>-45</v>
      </c>
      <c r="M31" s="89"/>
      <c r="N31" s="89">
        <f t="shared" si="3"/>
        <v>-45</v>
      </c>
      <c r="O31" s="115" t="s">
        <v>141</v>
      </c>
      <c r="P31" s="115"/>
    </row>
    <row r="32" spans="1:16" ht="78" customHeight="1">
      <c r="A32" s="44">
        <v>4</v>
      </c>
      <c r="B32" s="58">
        <f t="shared" ref="B32:B36" si="5">B31</f>
        <v>2417110</v>
      </c>
      <c r="C32" s="58" t="str">
        <f t="shared" ref="C32:C36" si="6">C31</f>
        <v>0421</v>
      </c>
      <c r="D32" s="112" t="s">
        <v>134</v>
      </c>
      <c r="E32" s="113"/>
      <c r="F32" s="89">
        <v>75</v>
      </c>
      <c r="G32" s="89"/>
      <c r="H32" s="89">
        <f t="shared" si="0"/>
        <v>75</v>
      </c>
      <c r="I32" s="89"/>
      <c r="J32" s="89"/>
      <c r="K32" s="89">
        <f t="shared" si="1"/>
        <v>0</v>
      </c>
      <c r="L32" s="89">
        <f t="shared" si="2"/>
        <v>-75</v>
      </c>
      <c r="M32" s="89"/>
      <c r="N32" s="89">
        <f t="shared" ref="N32:N36" si="7">L32</f>
        <v>-75</v>
      </c>
      <c r="O32" s="115" t="s">
        <v>141</v>
      </c>
      <c r="P32" s="115"/>
    </row>
    <row r="33" spans="1:16" ht="61.5" customHeight="1">
      <c r="A33" s="44">
        <v>5</v>
      </c>
      <c r="B33" s="58">
        <f t="shared" si="5"/>
        <v>2417110</v>
      </c>
      <c r="C33" s="58" t="str">
        <f t="shared" si="6"/>
        <v>0421</v>
      </c>
      <c r="D33" s="112" t="s">
        <v>135</v>
      </c>
      <c r="E33" s="113"/>
      <c r="F33" s="89">
        <v>48</v>
      </c>
      <c r="G33" s="89"/>
      <c r="H33" s="89">
        <f t="shared" si="0"/>
        <v>48</v>
      </c>
      <c r="I33" s="89"/>
      <c r="J33" s="89"/>
      <c r="K33" s="89">
        <f t="shared" si="1"/>
        <v>0</v>
      </c>
      <c r="L33" s="89">
        <f t="shared" si="2"/>
        <v>-48</v>
      </c>
      <c r="M33" s="89"/>
      <c r="N33" s="89">
        <f t="shared" si="7"/>
        <v>-48</v>
      </c>
      <c r="O33" s="114" t="s">
        <v>141</v>
      </c>
      <c r="P33" s="114"/>
    </row>
    <row r="34" spans="1:16" ht="46.5" customHeight="1">
      <c r="A34" s="44">
        <v>6</v>
      </c>
      <c r="B34" s="58">
        <f t="shared" si="5"/>
        <v>2417110</v>
      </c>
      <c r="C34" s="58" t="str">
        <f t="shared" si="6"/>
        <v>0421</v>
      </c>
      <c r="D34" s="112" t="s">
        <v>136</v>
      </c>
      <c r="E34" s="113"/>
      <c r="F34" s="89">
        <v>216</v>
      </c>
      <c r="G34" s="89"/>
      <c r="H34" s="89">
        <f t="shared" si="0"/>
        <v>216</v>
      </c>
      <c r="I34" s="89"/>
      <c r="J34" s="89"/>
      <c r="K34" s="89">
        <f t="shared" si="1"/>
        <v>0</v>
      </c>
      <c r="L34" s="89">
        <f t="shared" si="2"/>
        <v>-216</v>
      </c>
      <c r="M34" s="89"/>
      <c r="N34" s="89">
        <f t="shared" si="7"/>
        <v>-216</v>
      </c>
      <c r="O34" s="115" t="s">
        <v>142</v>
      </c>
      <c r="P34" s="115"/>
    </row>
    <row r="35" spans="1:16" ht="92.25" customHeight="1">
      <c r="A35" s="44">
        <v>7</v>
      </c>
      <c r="B35" s="58">
        <f t="shared" si="5"/>
        <v>2417110</v>
      </c>
      <c r="C35" s="58" t="str">
        <f t="shared" si="6"/>
        <v>0421</v>
      </c>
      <c r="D35" s="112" t="s">
        <v>137</v>
      </c>
      <c r="E35" s="113"/>
      <c r="F35" s="89">
        <v>450</v>
      </c>
      <c r="G35" s="89"/>
      <c r="H35" s="89">
        <f t="shared" si="0"/>
        <v>450</v>
      </c>
      <c r="I35" s="89"/>
      <c r="J35" s="89"/>
      <c r="K35" s="89">
        <f t="shared" si="1"/>
        <v>0</v>
      </c>
      <c r="L35" s="89">
        <f t="shared" si="2"/>
        <v>-450</v>
      </c>
      <c r="M35" s="89"/>
      <c r="N35" s="89">
        <f t="shared" si="7"/>
        <v>-450</v>
      </c>
      <c r="O35" s="115" t="s">
        <v>141</v>
      </c>
      <c r="P35" s="115"/>
    </row>
    <row r="36" spans="1:16" ht="62.25" customHeight="1">
      <c r="A36" s="44">
        <v>8</v>
      </c>
      <c r="B36" s="58">
        <f t="shared" si="5"/>
        <v>2417110</v>
      </c>
      <c r="C36" s="58" t="str">
        <f t="shared" si="6"/>
        <v>0421</v>
      </c>
      <c r="D36" s="112" t="s">
        <v>138</v>
      </c>
      <c r="E36" s="113"/>
      <c r="F36" s="89">
        <v>850</v>
      </c>
      <c r="G36" s="89"/>
      <c r="H36" s="89">
        <f t="shared" si="0"/>
        <v>850</v>
      </c>
      <c r="I36" s="89"/>
      <c r="J36" s="89"/>
      <c r="K36" s="89">
        <f t="shared" si="1"/>
        <v>0</v>
      </c>
      <c r="L36" s="89">
        <f t="shared" si="2"/>
        <v>-850</v>
      </c>
      <c r="M36" s="89"/>
      <c r="N36" s="89">
        <f t="shared" si="7"/>
        <v>-850</v>
      </c>
      <c r="O36" s="114" t="s">
        <v>143</v>
      </c>
      <c r="P36" s="114"/>
    </row>
    <row r="37" spans="1:16" ht="46.5" customHeight="1">
      <c r="A37" s="44">
        <v>9</v>
      </c>
      <c r="B37" s="58">
        <f>B31</f>
        <v>2417110</v>
      </c>
      <c r="C37" s="58" t="str">
        <f>C31</f>
        <v>0421</v>
      </c>
      <c r="D37" s="112" t="s">
        <v>139</v>
      </c>
      <c r="E37" s="113"/>
      <c r="F37" s="89">
        <v>199</v>
      </c>
      <c r="G37" s="89"/>
      <c r="H37" s="89">
        <f t="shared" si="0"/>
        <v>199</v>
      </c>
      <c r="I37" s="89"/>
      <c r="J37" s="89"/>
      <c r="K37" s="89">
        <f t="shared" si="1"/>
        <v>0</v>
      </c>
      <c r="L37" s="89">
        <f t="shared" si="2"/>
        <v>-199</v>
      </c>
      <c r="M37" s="89"/>
      <c r="N37" s="89">
        <f t="shared" si="3"/>
        <v>-199</v>
      </c>
      <c r="O37" s="114" t="s">
        <v>144</v>
      </c>
      <c r="P37" s="114"/>
    </row>
    <row r="38" spans="1:16" ht="22.5" customHeight="1">
      <c r="A38" s="33"/>
      <c r="B38" s="47"/>
      <c r="C38" s="47"/>
      <c r="D38" s="110" t="s">
        <v>11</v>
      </c>
      <c r="E38" s="110"/>
      <c r="F38" s="41">
        <f>SUM(F29:F37)</f>
        <v>2106</v>
      </c>
      <c r="G38" s="41">
        <f t="shared" ref="G38:M38" si="8">SUM(G29:G37)</f>
        <v>0</v>
      </c>
      <c r="H38" s="41">
        <f t="shared" si="8"/>
        <v>2106</v>
      </c>
      <c r="I38" s="41">
        <f t="shared" si="8"/>
        <v>42.4</v>
      </c>
      <c r="J38" s="41">
        <f t="shared" si="8"/>
        <v>0</v>
      </c>
      <c r="K38" s="41">
        <f t="shared" si="8"/>
        <v>42.4</v>
      </c>
      <c r="L38" s="91">
        <f>I38-F38</f>
        <v>-2063.6</v>
      </c>
      <c r="M38" s="41">
        <f t="shared" si="8"/>
        <v>0</v>
      </c>
      <c r="N38" s="59">
        <f t="shared" si="3"/>
        <v>-2063.6</v>
      </c>
      <c r="O38" s="110"/>
      <c r="P38" s="110"/>
    </row>
    <row r="39" spans="1:16" ht="6.75" customHeight="1">
      <c r="L39" s="92"/>
    </row>
    <row r="40" spans="1:16" ht="18.75">
      <c r="A40" s="3" t="s">
        <v>30</v>
      </c>
    </row>
    <row r="41" spans="1:16">
      <c r="O41" s="4" t="s">
        <v>17</v>
      </c>
    </row>
    <row r="42" spans="1:16" ht="47.25" customHeight="1">
      <c r="A42" s="111" t="s">
        <v>31</v>
      </c>
      <c r="B42" s="111"/>
      <c r="C42" s="111"/>
      <c r="D42" s="111"/>
      <c r="E42" s="111"/>
      <c r="F42" s="98" t="s">
        <v>14</v>
      </c>
      <c r="G42" s="98"/>
      <c r="H42" s="98"/>
      <c r="I42" s="98" t="s">
        <v>15</v>
      </c>
      <c r="J42" s="98"/>
      <c r="K42" s="98"/>
      <c r="L42" s="98" t="s">
        <v>4</v>
      </c>
      <c r="M42" s="98"/>
      <c r="N42" s="98"/>
      <c r="O42" s="98" t="s">
        <v>5</v>
      </c>
      <c r="P42" s="98"/>
    </row>
    <row r="43" spans="1:16" ht="48.75" customHeight="1">
      <c r="A43" s="111"/>
      <c r="B43" s="111"/>
      <c r="C43" s="111"/>
      <c r="D43" s="111"/>
      <c r="E43" s="111"/>
      <c r="F43" s="22" t="s">
        <v>6</v>
      </c>
      <c r="G43" s="22" t="s">
        <v>7</v>
      </c>
      <c r="H43" s="22" t="s">
        <v>8</v>
      </c>
      <c r="I43" s="22" t="s">
        <v>6</v>
      </c>
      <c r="J43" s="22" t="s">
        <v>7</v>
      </c>
      <c r="K43" s="22" t="s">
        <v>8</v>
      </c>
      <c r="L43" s="22" t="s">
        <v>6</v>
      </c>
      <c r="M43" s="22" t="s">
        <v>7</v>
      </c>
      <c r="N43" s="22" t="s">
        <v>8</v>
      </c>
      <c r="O43" s="98"/>
      <c r="P43" s="98"/>
    </row>
    <row r="44" spans="1:16">
      <c r="A44" s="110">
        <v>1</v>
      </c>
      <c r="B44" s="110"/>
      <c r="C44" s="110"/>
      <c r="D44" s="110"/>
      <c r="E44" s="110"/>
      <c r="F44" s="36">
        <v>2</v>
      </c>
      <c r="G44" s="36">
        <v>3</v>
      </c>
      <c r="H44" s="36">
        <v>4</v>
      </c>
      <c r="I44" s="36">
        <v>5</v>
      </c>
      <c r="J44" s="36">
        <v>6</v>
      </c>
      <c r="K44" s="36">
        <v>7</v>
      </c>
      <c r="L44" s="36">
        <v>8</v>
      </c>
      <c r="M44" s="36">
        <v>9</v>
      </c>
      <c r="N44" s="36">
        <v>10</v>
      </c>
      <c r="O44" s="110">
        <v>11</v>
      </c>
      <c r="P44" s="110"/>
    </row>
    <row r="45" spans="1:16" ht="64.5" customHeight="1">
      <c r="A45" s="110" t="s">
        <v>145</v>
      </c>
      <c r="B45" s="110"/>
      <c r="C45" s="110"/>
      <c r="D45" s="110"/>
      <c r="E45" s="110"/>
      <c r="F45" s="37">
        <f>F38</f>
        <v>2106</v>
      </c>
      <c r="G45" s="38"/>
      <c r="H45" s="39">
        <f>D45+F45</f>
        <v>2106</v>
      </c>
      <c r="I45" s="37">
        <f>I38</f>
        <v>42.4</v>
      </c>
      <c r="J45" s="38"/>
      <c r="K45" s="39">
        <f>G45+I45</f>
        <v>42.4</v>
      </c>
      <c r="L45" s="41">
        <f>-F45+I45</f>
        <v>-2063.6</v>
      </c>
      <c r="M45" s="38"/>
      <c r="N45" s="39">
        <f>J45+L45</f>
        <v>-2063.6</v>
      </c>
      <c r="O45" s="117" t="str">
        <f>O29</f>
        <v>Кошти використані в обсягах, необхідних для надання компенсації згідно наданих заявок</v>
      </c>
      <c r="P45" s="118"/>
    </row>
    <row r="46" spans="1:16" ht="24" customHeight="1">
      <c r="A46" s="110" t="s">
        <v>11</v>
      </c>
      <c r="B46" s="110"/>
      <c r="C46" s="110"/>
      <c r="D46" s="110"/>
      <c r="E46" s="110"/>
      <c r="F46" s="42">
        <f>F45</f>
        <v>2106</v>
      </c>
      <c r="G46" s="42"/>
      <c r="H46" s="42">
        <f t="shared" ref="H46:N46" si="9">H45</f>
        <v>2106</v>
      </c>
      <c r="I46" s="42">
        <f t="shared" si="9"/>
        <v>42.4</v>
      </c>
      <c r="J46" s="42"/>
      <c r="K46" s="42">
        <f t="shared" si="9"/>
        <v>42.4</v>
      </c>
      <c r="L46" s="42">
        <f t="shared" si="9"/>
        <v>-2063.6</v>
      </c>
      <c r="M46" s="42"/>
      <c r="N46" s="42">
        <f t="shared" si="9"/>
        <v>-2063.6</v>
      </c>
      <c r="O46" s="110"/>
      <c r="P46" s="110"/>
    </row>
    <row r="47" spans="1:16" ht="9" customHeight="1"/>
    <row r="48" spans="1:16" ht="18.75">
      <c r="A48" s="3" t="s">
        <v>32</v>
      </c>
    </row>
    <row r="50" spans="1:16" s="8" customFormat="1" ht="81" customHeight="1">
      <c r="A50" s="22" t="s">
        <v>33</v>
      </c>
      <c r="B50" s="22" t="s">
        <v>12</v>
      </c>
      <c r="C50" s="98" t="s">
        <v>34</v>
      </c>
      <c r="D50" s="98"/>
      <c r="E50" s="98"/>
      <c r="F50" s="98"/>
      <c r="G50" s="98"/>
      <c r="H50" s="98"/>
      <c r="I50" s="98"/>
      <c r="J50" s="98"/>
      <c r="K50" s="22" t="s">
        <v>35</v>
      </c>
      <c r="L50" s="98" t="s">
        <v>36</v>
      </c>
      <c r="M50" s="98"/>
      <c r="N50" s="23" t="s">
        <v>14</v>
      </c>
      <c r="O50" s="48" t="s">
        <v>37</v>
      </c>
      <c r="P50" s="22" t="s">
        <v>4</v>
      </c>
    </row>
    <row r="51" spans="1:16">
      <c r="A51" s="22">
        <v>1</v>
      </c>
      <c r="B51" s="22">
        <v>2</v>
      </c>
      <c r="C51" s="98">
        <v>3</v>
      </c>
      <c r="D51" s="98"/>
      <c r="E51" s="98"/>
      <c r="F51" s="98"/>
      <c r="G51" s="98"/>
      <c r="H51" s="98"/>
      <c r="I51" s="98"/>
      <c r="J51" s="98"/>
      <c r="K51" s="22">
        <v>4</v>
      </c>
      <c r="L51" s="98">
        <v>5</v>
      </c>
      <c r="M51" s="98"/>
      <c r="N51" s="23">
        <v>6</v>
      </c>
      <c r="O51" s="48">
        <v>7</v>
      </c>
      <c r="P51" s="22">
        <v>8</v>
      </c>
    </row>
    <row r="52" spans="1:16" ht="15" customHeight="1">
      <c r="A52" s="22"/>
      <c r="B52" s="22"/>
      <c r="C52" s="116" t="s">
        <v>38</v>
      </c>
      <c r="D52" s="116"/>
      <c r="E52" s="116"/>
      <c r="F52" s="116"/>
      <c r="G52" s="116"/>
      <c r="H52" s="116"/>
      <c r="I52" s="116"/>
      <c r="J52" s="116"/>
      <c r="K52" s="22"/>
      <c r="L52" s="98"/>
      <c r="M52" s="98"/>
      <c r="N52" s="23"/>
      <c r="O52" s="48"/>
      <c r="P52" s="22"/>
    </row>
    <row r="53" spans="1:16" ht="14.25" customHeight="1">
      <c r="A53" s="22"/>
      <c r="B53" s="22">
        <f>B37</f>
        <v>2417110</v>
      </c>
      <c r="C53" s="101" t="s">
        <v>39</v>
      </c>
      <c r="D53" s="101"/>
      <c r="E53" s="97" t="str">
        <f>D29</f>
        <v>Підтримка галузі ягідництва</v>
      </c>
      <c r="F53" s="97"/>
      <c r="G53" s="97"/>
      <c r="H53" s="97"/>
      <c r="I53" s="97"/>
      <c r="J53" s="97"/>
      <c r="K53" s="97"/>
      <c r="L53" s="97"/>
      <c r="M53" s="97"/>
      <c r="N53" s="97"/>
      <c r="O53" s="97"/>
      <c r="P53" s="97"/>
    </row>
    <row r="54" spans="1:16">
      <c r="A54" s="22">
        <v>1</v>
      </c>
      <c r="B54" s="22"/>
      <c r="C54" s="25" t="s">
        <v>40</v>
      </c>
      <c r="D54" s="26"/>
      <c r="E54" s="26"/>
      <c r="F54" s="26"/>
      <c r="G54" s="26"/>
      <c r="H54" s="26"/>
      <c r="I54" s="26"/>
      <c r="J54" s="26"/>
      <c r="K54" s="22"/>
      <c r="L54" s="98"/>
      <c r="M54" s="98"/>
      <c r="N54" s="23"/>
      <c r="O54" s="48"/>
      <c r="P54" s="22"/>
    </row>
    <row r="55" spans="1:16" ht="40.5" customHeight="1">
      <c r="A55" s="22"/>
      <c r="B55" s="22"/>
      <c r="C55" s="96" t="s">
        <v>146</v>
      </c>
      <c r="D55" s="96"/>
      <c r="E55" s="96"/>
      <c r="F55" s="96"/>
      <c r="G55" s="96"/>
      <c r="H55" s="96"/>
      <c r="I55" s="96"/>
      <c r="J55" s="96"/>
      <c r="K55" s="22" t="s">
        <v>78</v>
      </c>
      <c r="L55" s="98" t="s">
        <v>68</v>
      </c>
      <c r="M55" s="98"/>
      <c r="N55" s="22">
        <v>148</v>
      </c>
      <c r="O55" s="22">
        <v>17.899999999999999</v>
      </c>
      <c r="P55" s="22">
        <f>O55-N55</f>
        <v>-130.1</v>
      </c>
    </row>
    <row r="56" spans="1:16" ht="24.75" customHeight="1">
      <c r="A56" s="22"/>
      <c r="B56" s="22"/>
      <c r="C56" s="96" t="s">
        <v>147</v>
      </c>
      <c r="D56" s="96"/>
      <c r="E56" s="96"/>
      <c r="F56" s="96"/>
      <c r="G56" s="96"/>
      <c r="H56" s="96"/>
      <c r="I56" s="96"/>
      <c r="J56" s="96"/>
      <c r="K56" s="96"/>
      <c r="L56" s="96"/>
      <c r="M56" s="96"/>
      <c r="N56" s="96"/>
      <c r="O56" s="96"/>
      <c r="P56" s="96"/>
    </row>
    <row r="57" spans="1:16">
      <c r="A57" s="22">
        <v>2</v>
      </c>
      <c r="B57" s="22"/>
      <c r="C57" s="97" t="s">
        <v>62</v>
      </c>
      <c r="D57" s="97"/>
      <c r="E57" s="97"/>
      <c r="F57" s="97"/>
      <c r="G57" s="97"/>
      <c r="H57" s="97"/>
      <c r="I57" s="97"/>
      <c r="J57" s="97"/>
      <c r="K57" s="22"/>
      <c r="L57" s="98"/>
      <c r="M57" s="98"/>
      <c r="N57" s="23"/>
      <c r="O57" s="48"/>
      <c r="P57" s="22"/>
    </row>
    <row r="58" spans="1:16" ht="30" customHeight="1">
      <c r="A58" s="22"/>
      <c r="B58" s="22"/>
      <c r="C58" s="95" t="s">
        <v>148</v>
      </c>
      <c r="D58" s="95"/>
      <c r="E58" s="95"/>
      <c r="F58" s="95"/>
      <c r="G58" s="95"/>
      <c r="H58" s="95"/>
      <c r="I58" s="95"/>
      <c r="J58" s="95"/>
      <c r="K58" s="56" t="s">
        <v>149</v>
      </c>
      <c r="L58" s="98" t="s">
        <v>68</v>
      </c>
      <c r="M58" s="98"/>
      <c r="N58" s="22">
        <v>1000</v>
      </c>
      <c r="O58" s="22">
        <v>1700</v>
      </c>
      <c r="P58" s="22">
        <f>O58-N58</f>
        <v>700</v>
      </c>
    </row>
    <row r="59" spans="1:16" ht="41.25" customHeight="1">
      <c r="A59" s="56"/>
      <c r="B59" s="56"/>
      <c r="C59" s="96" t="s">
        <v>151</v>
      </c>
      <c r="D59" s="96"/>
      <c r="E59" s="96"/>
      <c r="F59" s="96"/>
      <c r="G59" s="96"/>
      <c r="H59" s="96"/>
      <c r="I59" s="96"/>
      <c r="J59" s="96"/>
      <c r="K59" s="96"/>
      <c r="L59" s="96"/>
      <c r="M59" s="96"/>
      <c r="N59" s="96"/>
      <c r="O59" s="96"/>
      <c r="P59" s="96"/>
    </row>
    <row r="60" spans="1:16" ht="28.5" customHeight="1">
      <c r="A60" s="22"/>
      <c r="B60" s="22"/>
      <c r="C60" s="95" t="s">
        <v>150</v>
      </c>
      <c r="D60" s="95"/>
      <c r="E60" s="95"/>
      <c r="F60" s="95"/>
      <c r="G60" s="95"/>
      <c r="H60" s="95"/>
      <c r="I60" s="95"/>
      <c r="J60" s="95"/>
      <c r="K60" s="22" t="s">
        <v>65</v>
      </c>
      <c r="L60" s="93" t="s">
        <v>68</v>
      </c>
      <c r="M60" s="94"/>
      <c r="N60" s="22">
        <v>3</v>
      </c>
      <c r="O60" s="22">
        <v>1</v>
      </c>
      <c r="P60" s="22">
        <f>O60-N60</f>
        <v>-2</v>
      </c>
    </row>
    <row r="61" spans="1:16" ht="40.5" customHeight="1">
      <c r="A61" s="22"/>
      <c r="B61" s="22"/>
      <c r="C61" s="96" t="s">
        <v>152</v>
      </c>
      <c r="D61" s="96"/>
      <c r="E61" s="96"/>
      <c r="F61" s="96"/>
      <c r="G61" s="96"/>
      <c r="H61" s="96"/>
      <c r="I61" s="96"/>
      <c r="J61" s="96"/>
      <c r="K61" s="96"/>
      <c r="L61" s="96"/>
      <c r="M61" s="96"/>
      <c r="N61" s="96"/>
      <c r="O61" s="96"/>
      <c r="P61" s="96"/>
    </row>
    <row r="62" spans="1:16">
      <c r="A62" s="22">
        <v>3</v>
      </c>
      <c r="B62" s="22"/>
      <c r="C62" s="97" t="s">
        <v>63</v>
      </c>
      <c r="D62" s="97"/>
      <c r="E62" s="97"/>
      <c r="F62" s="97"/>
      <c r="G62" s="97"/>
      <c r="H62" s="97"/>
      <c r="I62" s="97"/>
      <c r="J62" s="97"/>
      <c r="K62" s="22"/>
      <c r="L62" s="98"/>
      <c r="M62" s="98"/>
      <c r="N62" s="23"/>
      <c r="O62" s="48"/>
      <c r="P62" s="22"/>
    </row>
    <row r="63" spans="1:16" ht="30" customHeight="1">
      <c r="A63" s="22"/>
      <c r="B63" s="22"/>
      <c r="C63" s="95" t="s">
        <v>153</v>
      </c>
      <c r="D63" s="95"/>
      <c r="E63" s="95"/>
      <c r="F63" s="95"/>
      <c r="G63" s="95"/>
      <c r="H63" s="95"/>
      <c r="I63" s="95"/>
      <c r="J63" s="95"/>
      <c r="K63" s="22" t="s">
        <v>78</v>
      </c>
      <c r="L63" s="98" t="s">
        <v>69</v>
      </c>
      <c r="M63" s="98"/>
      <c r="N63" s="86">
        <f>N55/N60</f>
        <v>49.333333333333336</v>
      </c>
      <c r="O63" s="86">
        <f>O55/O60</f>
        <v>17.899999999999999</v>
      </c>
      <c r="P63" s="57">
        <f>O63-N63</f>
        <v>-31.433333333333337</v>
      </c>
    </row>
    <row r="64" spans="1:16" ht="27" customHeight="1">
      <c r="A64" s="22"/>
      <c r="B64" s="22"/>
      <c r="C64" s="96" t="s">
        <v>154</v>
      </c>
      <c r="D64" s="96"/>
      <c r="E64" s="96"/>
      <c r="F64" s="96"/>
      <c r="G64" s="96"/>
      <c r="H64" s="96"/>
      <c r="I64" s="96"/>
      <c r="J64" s="96"/>
      <c r="K64" s="96"/>
      <c r="L64" s="96"/>
      <c r="M64" s="96"/>
      <c r="N64" s="96"/>
      <c r="O64" s="96"/>
      <c r="P64" s="96"/>
    </row>
    <row r="65" spans="1:16">
      <c r="A65" s="22">
        <v>4</v>
      </c>
      <c r="B65" s="22"/>
      <c r="C65" s="97" t="s">
        <v>64</v>
      </c>
      <c r="D65" s="97"/>
      <c r="E65" s="97"/>
      <c r="F65" s="97"/>
      <c r="G65" s="97"/>
      <c r="H65" s="97"/>
      <c r="I65" s="97"/>
      <c r="J65" s="97"/>
      <c r="K65" s="22"/>
      <c r="L65" s="98"/>
      <c r="M65" s="98"/>
      <c r="N65" s="23"/>
      <c r="O65" s="48"/>
      <c r="P65" s="22"/>
    </row>
    <row r="66" spans="1:16" ht="27" customHeight="1">
      <c r="A66" s="22"/>
      <c r="B66" s="22"/>
      <c r="C66" s="95" t="s">
        <v>155</v>
      </c>
      <c r="D66" s="95"/>
      <c r="E66" s="95"/>
      <c r="F66" s="95"/>
      <c r="G66" s="95"/>
      <c r="H66" s="95"/>
      <c r="I66" s="95"/>
      <c r="J66" s="95"/>
      <c r="K66" s="56" t="s">
        <v>156</v>
      </c>
      <c r="L66" s="98" t="str">
        <f>L58</f>
        <v>управлінський облік</v>
      </c>
      <c r="M66" s="98"/>
      <c r="N66" s="22">
        <v>1.4</v>
      </c>
      <c r="O66" s="22">
        <v>0.1</v>
      </c>
      <c r="P66" s="22">
        <f>O66-N66</f>
        <v>-1.2999999999999998</v>
      </c>
    </row>
    <row r="67" spans="1:16" ht="27.75" customHeight="1">
      <c r="A67" s="22"/>
      <c r="B67" s="22"/>
      <c r="C67" s="96" t="s">
        <v>157</v>
      </c>
      <c r="D67" s="96"/>
      <c r="E67" s="96"/>
      <c r="F67" s="96"/>
      <c r="G67" s="96"/>
      <c r="H67" s="96"/>
      <c r="I67" s="96"/>
      <c r="J67" s="96"/>
      <c r="K67" s="96"/>
      <c r="L67" s="96"/>
      <c r="M67" s="96"/>
      <c r="N67" s="96"/>
      <c r="O67" s="96"/>
      <c r="P67" s="96"/>
    </row>
    <row r="68" spans="1:16" ht="16.5" customHeight="1">
      <c r="A68" s="22"/>
      <c r="B68" s="22">
        <f>B53</f>
        <v>2417110</v>
      </c>
      <c r="C68" s="101" t="s">
        <v>93</v>
      </c>
      <c r="D68" s="101"/>
      <c r="E68" s="97" t="str">
        <f>D30</f>
        <v xml:space="preserve">Відшкодування витрат, пов’язаних з отриманням сертифікату на виробництво органічної продукції </v>
      </c>
      <c r="F68" s="97"/>
      <c r="G68" s="97"/>
      <c r="H68" s="97"/>
      <c r="I68" s="97"/>
      <c r="J68" s="97"/>
      <c r="K68" s="97"/>
      <c r="L68" s="97"/>
      <c r="M68" s="97"/>
      <c r="N68" s="97"/>
      <c r="O68" s="97"/>
      <c r="P68" s="97"/>
    </row>
    <row r="69" spans="1:16" ht="15.75" customHeight="1">
      <c r="A69" s="22">
        <v>1</v>
      </c>
      <c r="B69" s="27"/>
      <c r="C69" s="99" t="s">
        <v>40</v>
      </c>
      <c r="D69" s="99"/>
      <c r="E69" s="99"/>
      <c r="F69" s="99"/>
      <c r="G69" s="99"/>
      <c r="H69" s="99"/>
      <c r="I69" s="99"/>
      <c r="J69" s="99"/>
      <c r="K69" s="28"/>
      <c r="L69" s="28"/>
      <c r="M69" s="28"/>
      <c r="N69" s="23"/>
      <c r="O69" s="48"/>
      <c r="P69" s="22"/>
    </row>
    <row r="70" spans="1:16" ht="37.5" customHeight="1">
      <c r="A70" s="22"/>
      <c r="B70" s="27"/>
      <c r="C70" s="95" t="s">
        <v>158</v>
      </c>
      <c r="D70" s="95"/>
      <c r="E70" s="95"/>
      <c r="F70" s="95"/>
      <c r="G70" s="95"/>
      <c r="H70" s="95"/>
      <c r="I70" s="95"/>
      <c r="J70" s="95"/>
      <c r="K70" s="28" t="s">
        <v>78</v>
      </c>
      <c r="L70" s="100" t="s">
        <v>68</v>
      </c>
      <c r="M70" s="100"/>
      <c r="N70" s="22">
        <v>75</v>
      </c>
      <c r="O70" s="22">
        <v>24.5</v>
      </c>
      <c r="P70" s="56">
        <f>O70-N70</f>
        <v>-50.5</v>
      </c>
    </row>
    <row r="71" spans="1:16" ht="26.25" customHeight="1">
      <c r="A71" s="22"/>
      <c r="B71" s="28"/>
      <c r="C71" s="96" t="str">
        <f>C56</f>
        <v>Пояснення щодо причин розбіжностей між затвердженими та досягнутими результативними показниками:
Кошти використані в обсягах, необхідних для надання компенсації згідно наданих заявок</v>
      </c>
      <c r="D71" s="96"/>
      <c r="E71" s="96"/>
      <c r="F71" s="96"/>
      <c r="G71" s="96"/>
      <c r="H71" s="96"/>
      <c r="I71" s="96"/>
      <c r="J71" s="96"/>
      <c r="K71" s="96"/>
      <c r="L71" s="96"/>
      <c r="M71" s="96"/>
      <c r="N71" s="96"/>
      <c r="O71" s="96"/>
      <c r="P71" s="96"/>
    </row>
    <row r="72" spans="1:16" ht="15.75" customHeight="1">
      <c r="A72" s="22">
        <v>2</v>
      </c>
      <c r="B72" s="27"/>
      <c r="C72" s="99" t="s">
        <v>62</v>
      </c>
      <c r="D72" s="99"/>
      <c r="E72" s="99"/>
      <c r="F72" s="99"/>
      <c r="G72" s="99"/>
      <c r="H72" s="99"/>
      <c r="I72" s="99"/>
      <c r="J72" s="99"/>
      <c r="K72" s="29"/>
      <c r="L72" s="29"/>
      <c r="M72" s="29"/>
      <c r="N72" s="23"/>
      <c r="O72" s="48"/>
      <c r="P72" s="22"/>
    </row>
    <row r="73" spans="1:16" ht="29.25" customHeight="1">
      <c r="A73" s="22"/>
      <c r="B73" s="27"/>
      <c r="C73" s="95" t="s">
        <v>159</v>
      </c>
      <c r="D73" s="95"/>
      <c r="E73" s="95"/>
      <c r="F73" s="95"/>
      <c r="G73" s="95"/>
      <c r="H73" s="95"/>
      <c r="I73" s="95"/>
      <c r="J73" s="95"/>
      <c r="K73" s="30" t="s">
        <v>65</v>
      </c>
      <c r="L73" s="100" t="s">
        <v>68</v>
      </c>
      <c r="M73" s="100"/>
      <c r="N73" s="22">
        <v>5</v>
      </c>
      <c r="O73" s="22">
        <v>3</v>
      </c>
      <c r="P73" s="56">
        <f>O73-N73</f>
        <v>-2</v>
      </c>
    </row>
    <row r="74" spans="1:16" ht="39" customHeight="1">
      <c r="A74" s="22"/>
      <c r="B74" s="28"/>
      <c r="C74" s="96" t="s">
        <v>160</v>
      </c>
      <c r="D74" s="96"/>
      <c r="E74" s="96"/>
      <c r="F74" s="96"/>
      <c r="G74" s="96"/>
      <c r="H74" s="96"/>
      <c r="I74" s="96"/>
      <c r="J74" s="96"/>
      <c r="K74" s="96"/>
      <c r="L74" s="96"/>
      <c r="M74" s="96"/>
      <c r="N74" s="96"/>
      <c r="O74" s="96"/>
      <c r="P74" s="96"/>
    </row>
    <row r="75" spans="1:16" ht="15.75" customHeight="1">
      <c r="A75" s="22">
        <v>3</v>
      </c>
      <c r="B75" s="27"/>
      <c r="C75" s="99" t="s">
        <v>63</v>
      </c>
      <c r="D75" s="99"/>
      <c r="E75" s="99"/>
      <c r="F75" s="99"/>
      <c r="G75" s="99"/>
      <c r="H75" s="99"/>
      <c r="I75" s="99"/>
      <c r="J75" s="99"/>
      <c r="K75" s="28"/>
      <c r="L75" s="28"/>
      <c r="M75" s="28"/>
      <c r="N75" s="26"/>
      <c r="O75" s="26"/>
      <c r="P75" s="26"/>
    </row>
    <row r="76" spans="1:16" ht="26.25" customHeight="1">
      <c r="A76" s="22"/>
      <c r="B76" s="27"/>
      <c r="C76" s="95" t="s">
        <v>161</v>
      </c>
      <c r="D76" s="95"/>
      <c r="E76" s="95"/>
      <c r="F76" s="95"/>
      <c r="G76" s="95"/>
      <c r="H76" s="95"/>
      <c r="I76" s="95"/>
      <c r="J76" s="95"/>
      <c r="K76" s="28" t="s">
        <v>78</v>
      </c>
      <c r="L76" s="100" t="s">
        <v>68</v>
      </c>
      <c r="M76" s="100"/>
      <c r="N76" s="22">
        <v>15</v>
      </c>
      <c r="O76" s="22">
        <v>8.1999999999999993</v>
      </c>
      <c r="P76" s="56">
        <f>O76-N76</f>
        <v>-6.8000000000000007</v>
      </c>
    </row>
    <row r="77" spans="1:16" ht="38.25" customHeight="1">
      <c r="A77" s="22"/>
      <c r="B77" s="28"/>
      <c r="C77" s="96" t="s">
        <v>162</v>
      </c>
      <c r="D77" s="96"/>
      <c r="E77" s="96"/>
      <c r="F77" s="96"/>
      <c r="G77" s="96"/>
      <c r="H77" s="96"/>
      <c r="I77" s="96"/>
      <c r="J77" s="96"/>
      <c r="K77" s="96"/>
      <c r="L77" s="96"/>
      <c r="M77" s="96"/>
      <c r="N77" s="96"/>
      <c r="O77" s="96"/>
      <c r="P77" s="96"/>
    </row>
    <row r="78" spans="1:16" ht="15" customHeight="1">
      <c r="A78" s="22">
        <v>4</v>
      </c>
      <c r="B78" s="27"/>
      <c r="C78" s="99" t="s">
        <v>64</v>
      </c>
      <c r="D78" s="99"/>
      <c r="E78" s="99"/>
      <c r="F78" s="99"/>
      <c r="G78" s="99"/>
      <c r="H78" s="99"/>
      <c r="I78" s="99"/>
      <c r="J78" s="99"/>
      <c r="K78" s="28"/>
      <c r="L78" s="28"/>
      <c r="M78" s="28"/>
      <c r="N78" s="22"/>
      <c r="O78" s="22"/>
      <c r="P78" s="22"/>
    </row>
    <row r="79" spans="1:16" ht="15" customHeight="1">
      <c r="A79" s="22"/>
      <c r="B79" s="27"/>
      <c r="C79" s="95" t="s">
        <v>163</v>
      </c>
      <c r="D79" s="95"/>
      <c r="E79" s="95"/>
      <c r="F79" s="95"/>
      <c r="G79" s="95"/>
      <c r="H79" s="95"/>
      <c r="I79" s="95"/>
      <c r="J79" s="95"/>
      <c r="K79" s="31" t="s">
        <v>156</v>
      </c>
      <c r="L79" s="100" t="s">
        <v>165</v>
      </c>
      <c r="M79" s="100"/>
      <c r="N79" s="26">
        <v>35</v>
      </c>
      <c r="O79" s="32">
        <v>53.17</v>
      </c>
      <c r="P79" s="88">
        <f>O79-N79</f>
        <v>18.170000000000002</v>
      </c>
    </row>
    <row r="80" spans="1:16" ht="39" customHeight="1">
      <c r="A80" s="22"/>
      <c r="B80" s="28"/>
      <c r="C80" s="96" t="s">
        <v>164</v>
      </c>
      <c r="D80" s="96"/>
      <c r="E80" s="96"/>
      <c r="F80" s="96"/>
      <c r="G80" s="96"/>
      <c r="H80" s="96"/>
      <c r="I80" s="96"/>
      <c r="J80" s="96"/>
      <c r="K80" s="96"/>
      <c r="L80" s="96"/>
      <c r="M80" s="96"/>
      <c r="N80" s="96"/>
      <c r="O80" s="96"/>
      <c r="P80" s="96"/>
    </row>
    <row r="81" spans="1:16" ht="30.75" customHeight="1">
      <c r="A81" s="22"/>
      <c r="B81" s="22">
        <f>B68</f>
        <v>2417110</v>
      </c>
      <c r="C81" s="101" t="s">
        <v>100</v>
      </c>
      <c r="D81" s="101"/>
      <c r="E81" s="97" t="str">
        <f>D31</f>
        <v xml:space="preserve"> Виплата часткового відшкодування за збереження та утримання генофонду лебединської та української бурої молочної  порід великої рогатої худоби</v>
      </c>
      <c r="F81" s="97"/>
      <c r="G81" s="97"/>
      <c r="H81" s="97"/>
      <c r="I81" s="97"/>
      <c r="J81" s="97"/>
      <c r="K81" s="97"/>
      <c r="L81" s="97"/>
      <c r="M81" s="97"/>
      <c r="N81" s="97"/>
      <c r="O81" s="97"/>
      <c r="P81" s="97"/>
    </row>
    <row r="82" spans="1:16" ht="15.75" customHeight="1">
      <c r="A82" s="22">
        <v>1</v>
      </c>
      <c r="B82" s="27"/>
      <c r="C82" s="99" t="s">
        <v>40</v>
      </c>
      <c r="D82" s="99"/>
      <c r="E82" s="99"/>
      <c r="F82" s="99"/>
      <c r="G82" s="99"/>
      <c r="H82" s="99"/>
      <c r="I82" s="99"/>
      <c r="J82" s="99"/>
      <c r="K82" s="28"/>
      <c r="L82" s="28"/>
      <c r="M82" s="28"/>
      <c r="N82" s="23"/>
      <c r="O82" s="48"/>
      <c r="P82" s="22"/>
    </row>
    <row r="83" spans="1:16" ht="53.25" customHeight="1">
      <c r="A83" s="22"/>
      <c r="B83" s="27"/>
      <c r="C83" s="95" t="s">
        <v>166</v>
      </c>
      <c r="D83" s="95"/>
      <c r="E83" s="95"/>
      <c r="F83" s="95"/>
      <c r="G83" s="95"/>
      <c r="H83" s="95"/>
      <c r="I83" s="95"/>
      <c r="J83" s="95"/>
      <c r="K83" s="28" t="s">
        <v>78</v>
      </c>
      <c r="L83" s="100" t="s">
        <v>68</v>
      </c>
      <c r="M83" s="100"/>
      <c r="N83" s="22">
        <v>45</v>
      </c>
      <c r="O83" s="22"/>
      <c r="P83" s="22">
        <f>O83-N83</f>
        <v>-45</v>
      </c>
    </row>
    <row r="84" spans="1:16" ht="29.25" customHeight="1">
      <c r="A84" s="22"/>
      <c r="B84" s="28"/>
      <c r="C84" s="96" t="s">
        <v>167</v>
      </c>
      <c r="D84" s="96"/>
      <c r="E84" s="96"/>
      <c r="F84" s="96"/>
      <c r="G84" s="96"/>
      <c r="H84" s="96"/>
      <c r="I84" s="96"/>
      <c r="J84" s="96"/>
      <c r="K84" s="96"/>
      <c r="L84" s="96"/>
      <c r="M84" s="96"/>
      <c r="N84" s="96"/>
      <c r="O84" s="96"/>
      <c r="P84" s="96"/>
    </row>
    <row r="85" spans="1:16" ht="19.5" customHeight="1">
      <c r="A85" s="22">
        <v>2</v>
      </c>
      <c r="B85" s="27"/>
      <c r="C85" s="99" t="s">
        <v>62</v>
      </c>
      <c r="D85" s="99"/>
      <c r="E85" s="99"/>
      <c r="F85" s="99"/>
      <c r="G85" s="99"/>
      <c r="H85" s="99"/>
      <c r="I85" s="99"/>
      <c r="J85" s="99"/>
      <c r="K85" s="29"/>
      <c r="L85" s="29"/>
      <c r="M85" s="29"/>
      <c r="N85" s="23"/>
      <c r="O85" s="48"/>
      <c r="P85" s="22"/>
    </row>
    <row r="86" spans="1:16" ht="25.5" customHeight="1">
      <c r="A86" s="22"/>
      <c r="B86" s="27"/>
      <c r="C86" s="95" t="s">
        <v>168</v>
      </c>
      <c r="D86" s="95"/>
      <c r="E86" s="95"/>
      <c r="F86" s="95"/>
      <c r="G86" s="95"/>
      <c r="H86" s="95"/>
      <c r="I86" s="95"/>
      <c r="J86" s="95"/>
      <c r="K86" s="30" t="s">
        <v>65</v>
      </c>
      <c r="L86" s="100" t="s">
        <v>68</v>
      </c>
      <c r="M86" s="100"/>
      <c r="N86" s="22">
        <v>3</v>
      </c>
      <c r="O86" s="22"/>
      <c r="P86" s="22">
        <f>O86-N86</f>
        <v>-3</v>
      </c>
    </row>
    <row r="87" spans="1:16" ht="25.5" customHeight="1">
      <c r="A87" s="79"/>
      <c r="B87" s="27"/>
      <c r="C87" s="95" t="s">
        <v>169</v>
      </c>
      <c r="D87" s="95"/>
      <c r="E87" s="95"/>
      <c r="F87" s="95"/>
      <c r="G87" s="95"/>
      <c r="H87" s="95"/>
      <c r="I87" s="95"/>
      <c r="J87" s="95"/>
      <c r="K87" s="87" t="s">
        <v>170</v>
      </c>
      <c r="L87" s="119" t="str">
        <f>L86</f>
        <v>управлінський облік</v>
      </c>
      <c r="M87" s="120"/>
      <c r="N87" s="79">
        <v>100</v>
      </c>
      <c r="O87" s="79"/>
      <c r="P87" s="79">
        <v>100</v>
      </c>
    </row>
    <row r="88" spans="1:16" ht="25.5" customHeight="1">
      <c r="A88" s="22"/>
      <c r="B88" s="28"/>
      <c r="C88" s="121" t="str">
        <f>C84</f>
        <v>Пояснення щодо причин розбіжностей між затвердженими та досягнутими результативними показниками:
Суб’єкти господарювання не звернулися за отриманням відшкодування</v>
      </c>
      <c r="D88" s="121"/>
      <c r="E88" s="121"/>
      <c r="F88" s="121"/>
      <c r="G88" s="121"/>
      <c r="H88" s="121"/>
      <c r="I88" s="121"/>
      <c r="J88" s="121"/>
      <c r="K88" s="121"/>
      <c r="L88" s="121"/>
      <c r="M88" s="121"/>
      <c r="N88" s="121">
        <v>29</v>
      </c>
      <c r="O88" s="121">
        <v>15</v>
      </c>
      <c r="P88" s="121">
        <f>O88-N88</f>
        <v>-14</v>
      </c>
    </row>
    <row r="89" spans="1:16" ht="19.5" customHeight="1">
      <c r="A89" s="22">
        <v>3</v>
      </c>
      <c r="B89" s="27"/>
      <c r="C89" s="99" t="s">
        <v>63</v>
      </c>
      <c r="D89" s="99"/>
      <c r="E89" s="99"/>
      <c r="F89" s="99"/>
      <c r="G89" s="99"/>
      <c r="H89" s="99"/>
      <c r="I89" s="99"/>
      <c r="J89" s="99"/>
      <c r="K89" s="28"/>
      <c r="L89" s="28"/>
      <c r="M89" s="28"/>
      <c r="N89" s="26"/>
      <c r="O89" s="26"/>
      <c r="P89" s="26"/>
    </row>
    <row r="90" spans="1:16" ht="15" customHeight="1">
      <c r="A90" s="22"/>
      <c r="B90" s="27"/>
      <c r="C90" s="95" t="s">
        <v>171</v>
      </c>
      <c r="D90" s="95"/>
      <c r="E90" s="95"/>
      <c r="F90" s="95"/>
      <c r="G90" s="95"/>
      <c r="H90" s="95"/>
      <c r="I90" s="95"/>
      <c r="J90" s="95"/>
      <c r="K90" s="31" t="s">
        <v>78</v>
      </c>
      <c r="L90" s="100" t="s">
        <v>69</v>
      </c>
      <c r="M90" s="100"/>
      <c r="N90" s="22">
        <v>150</v>
      </c>
      <c r="O90" s="22"/>
      <c r="P90" s="22">
        <f>O90-N90</f>
        <v>-150</v>
      </c>
    </row>
    <row r="91" spans="1:16" ht="26.25" customHeight="1">
      <c r="A91" s="22"/>
      <c r="B91" s="28"/>
      <c r="C91" s="121" t="str">
        <f>C88</f>
        <v>Пояснення щодо причин розбіжностей між затвердженими та досягнутими результативними показниками:
Суб’єкти господарювання не звернулися за отриманням відшкодування</v>
      </c>
      <c r="D91" s="121"/>
      <c r="E91" s="121"/>
      <c r="F91" s="121"/>
      <c r="G91" s="121"/>
      <c r="H91" s="121"/>
      <c r="I91" s="121"/>
      <c r="J91" s="121"/>
      <c r="K91" s="121"/>
      <c r="L91" s="121"/>
      <c r="M91" s="121"/>
      <c r="N91" s="121"/>
      <c r="O91" s="121"/>
      <c r="P91" s="121"/>
    </row>
    <row r="92" spans="1:16" ht="19.5" customHeight="1">
      <c r="A92" s="22">
        <v>4</v>
      </c>
      <c r="B92" s="27"/>
      <c r="C92" s="99" t="s">
        <v>64</v>
      </c>
      <c r="D92" s="99"/>
      <c r="E92" s="99"/>
      <c r="F92" s="99"/>
      <c r="G92" s="99"/>
      <c r="H92" s="99"/>
      <c r="I92" s="99"/>
      <c r="J92" s="99"/>
      <c r="K92" s="28"/>
      <c r="L92" s="28"/>
      <c r="M92" s="28"/>
      <c r="N92" s="22"/>
      <c r="O92" s="22"/>
      <c r="P92" s="22"/>
    </row>
    <row r="93" spans="1:16" ht="33.75" customHeight="1">
      <c r="A93" s="22"/>
      <c r="B93" s="27"/>
      <c r="C93" s="95" t="s">
        <v>172</v>
      </c>
      <c r="D93" s="95"/>
      <c r="E93" s="95"/>
      <c r="F93" s="95"/>
      <c r="G93" s="95"/>
      <c r="H93" s="95"/>
      <c r="I93" s="95"/>
      <c r="J93" s="95"/>
      <c r="K93" s="31" t="s">
        <v>66</v>
      </c>
      <c r="L93" s="100" t="s">
        <v>68</v>
      </c>
      <c r="M93" s="100"/>
      <c r="N93" s="26">
        <v>5</v>
      </c>
      <c r="O93" s="32"/>
      <c r="P93" s="22">
        <f>O93-N93</f>
        <v>-5</v>
      </c>
    </row>
    <row r="94" spans="1:16" ht="30" customHeight="1">
      <c r="A94" s="22"/>
      <c r="B94" s="28"/>
      <c r="C94" s="121" t="str">
        <f>C84</f>
        <v>Пояснення щодо причин розбіжностей між затвердженими та досягнутими результативними показниками:
Суб’єкти господарювання не звернулися за отриманням відшкодування</v>
      </c>
      <c r="D94" s="121"/>
      <c r="E94" s="121"/>
      <c r="F94" s="121"/>
      <c r="G94" s="121"/>
      <c r="H94" s="121"/>
      <c r="I94" s="121"/>
      <c r="J94" s="121"/>
      <c r="K94" s="121"/>
      <c r="L94" s="121"/>
      <c r="M94" s="121"/>
      <c r="N94" s="121"/>
      <c r="O94" s="121"/>
      <c r="P94" s="121"/>
    </row>
    <row r="95" spans="1:16" ht="31.5" customHeight="1">
      <c r="A95" s="79"/>
      <c r="B95" s="79">
        <f>B81</f>
        <v>2417110</v>
      </c>
      <c r="C95" s="101" t="s">
        <v>102</v>
      </c>
      <c r="D95" s="101"/>
      <c r="E95" s="97" t="str">
        <f>D32</f>
        <v>Часткове відшкодування витрат, пов’язаних із придбанням для подальшого відтворення племінних свинок та кнурців вітчизняного походження</v>
      </c>
      <c r="F95" s="97"/>
      <c r="G95" s="97"/>
      <c r="H95" s="97"/>
      <c r="I95" s="97"/>
      <c r="J95" s="97"/>
      <c r="K95" s="97"/>
      <c r="L95" s="97"/>
      <c r="M95" s="97"/>
      <c r="N95" s="97"/>
      <c r="O95" s="97"/>
      <c r="P95" s="97"/>
    </row>
    <row r="96" spans="1:16" ht="19.5" customHeight="1">
      <c r="A96" s="79">
        <v>1</v>
      </c>
      <c r="B96" s="27"/>
      <c r="C96" s="99" t="s">
        <v>40</v>
      </c>
      <c r="D96" s="99"/>
      <c r="E96" s="99"/>
      <c r="F96" s="99"/>
      <c r="G96" s="99"/>
      <c r="H96" s="99"/>
      <c r="I96" s="99"/>
      <c r="J96" s="99"/>
      <c r="K96" s="28"/>
      <c r="L96" s="28"/>
      <c r="M96" s="28"/>
      <c r="N96" s="23"/>
      <c r="O96" s="80"/>
      <c r="P96" s="79"/>
    </row>
    <row r="97" spans="1:16" ht="26.25" customHeight="1">
      <c r="A97" s="79"/>
      <c r="B97" s="27"/>
      <c r="C97" s="95" t="s">
        <v>175</v>
      </c>
      <c r="D97" s="95"/>
      <c r="E97" s="95"/>
      <c r="F97" s="95"/>
      <c r="G97" s="95"/>
      <c r="H97" s="95"/>
      <c r="I97" s="95"/>
      <c r="J97" s="95"/>
      <c r="K97" s="28" t="s">
        <v>78</v>
      </c>
      <c r="L97" s="100" t="s">
        <v>68</v>
      </c>
      <c r="M97" s="100"/>
      <c r="N97" s="79">
        <v>75</v>
      </c>
      <c r="O97" s="79"/>
      <c r="P97" s="79">
        <f>O97-N97</f>
        <v>-75</v>
      </c>
    </row>
    <row r="98" spans="1:16" ht="27" customHeight="1">
      <c r="A98" s="79"/>
      <c r="B98" s="28"/>
      <c r="C98" s="96" t="str">
        <f>C91</f>
        <v>Пояснення щодо причин розбіжностей між затвердженими та досягнутими результативними показниками:
Суб’єкти господарювання не звернулися за отриманням відшкодування</v>
      </c>
      <c r="D98" s="96"/>
      <c r="E98" s="96"/>
      <c r="F98" s="96"/>
      <c r="G98" s="96"/>
      <c r="H98" s="96"/>
      <c r="I98" s="96"/>
      <c r="J98" s="96"/>
      <c r="K98" s="96"/>
      <c r="L98" s="96"/>
      <c r="M98" s="96"/>
      <c r="N98" s="96"/>
      <c r="O98" s="96"/>
      <c r="P98" s="96"/>
    </row>
    <row r="99" spans="1:16" ht="12.75" customHeight="1">
      <c r="A99" s="79">
        <v>2</v>
      </c>
      <c r="B99" s="27"/>
      <c r="C99" s="99" t="s">
        <v>62</v>
      </c>
      <c r="D99" s="99"/>
      <c r="E99" s="99"/>
      <c r="F99" s="99"/>
      <c r="G99" s="99"/>
      <c r="H99" s="99"/>
      <c r="I99" s="99"/>
      <c r="J99" s="99"/>
      <c r="K99" s="29"/>
      <c r="L99" s="29"/>
      <c r="M99" s="29"/>
      <c r="N99" s="23"/>
      <c r="O99" s="80"/>
      <c r="P99" s="79"/>
    </row>
    <row r="100" spans="1:16" ht="36" customHeight="1">
      <c r="A100" s="79"/>
      <c r="B100" s="27"/>
      <c r="C100" s="95" t="s">
        <v>176</v>
      </c>
      <c r="D100" s="95"/>
      <c r="E100" s="95"/>
      <c r="F100" s="95"/>
      <c r="G100" s="95"/>
      <c r="H100" s="95"/>
      <c r="I100" s="95"/>
      <c r="J100" s="95"/>
      <c r="K100" s="30" t="s">
        <v>65</v>
      </c>
      <c r="L100" s="100" t="s">
        <v>177</v>
      </c>
      <c r="M100" s="100"/>
      <c r="N100" s="79">
        <v>15</v>
      </c>
      <c r="O100" s="79"/>
      <c r="P100" s="79">
        <f>O100-N100</f>
        <v>-15</v>
      </c>
    </row>
    <row r="101" spans="1:16" ht="27.75" customHeight="1">
      <c r="A101" s="79"/>
      <c r="B101" s="28"/>
      <c r="C101" s="96" t="str">
        <f>C98</f>
        <v>Пояснення щодо причин розбіжностей між затвердженими та досягнутими результативними показниками:
Суб’єкти господарювання не звернулися за отриманням відшкодування</v>
      </c>
      <c r="D101" s="96"/>
      <c r="E101" s="96"/>
      <c r="F101" s="96"/>
      <c r="G101" s="96"/>
      <c r="H101" s="96"/>
      <c r="I101" s="96"/>
      <c r="J101" s="96"/>
      <c r="K101" s="96"/>
      <c r="L101" s="96"/>
      <c r="M101" s="96"/>
      <c r="N101" s="96"/>
      <c r="O101" s="96"/>
      <c r="P101" s="96"/>
    </row>
    <row r="102" spans="1:16" ht="15" customHeight="1">
      <c r="A102" s="79">
        <v>3</v>
      </c>
      <c r="B102" s="27"/>
      <c r="C102" s="99" t="s">
        <v>63</v>
      </c>
      <c r="D102" s="99"/>
      <c r="E102" s="99"/>
      <c r="F102" s="99"/>
      <c r="G102" s="99"/>
      <c r="H102" s="99"/>
      <c r="I102" s="99"/>
      <c r="J102" s="99"/>
      <c r="K102" s="28"/>
      <c r="L102" s="28"/>
      <c r="M102" s="28"/>
      <c r="N102" s="26"/>
      <c r="O102" s="26"/>
      <c r="P102" s="26"/>
    </row>
    <row r="103" spans="1:16" ht="30.75" customHeight="1">
      <c r="A103" s="79"/>
      <c r="B103" s="27"/>
      <c r="C103" s="95" t="s">
        <v>178</v>
      </c>
      <c r="D103" s="95"/>
      <c r="E103" s="95"/>
      <c r="F103" s="95"/>
      <c r="G103" s="95"/>
      <c r="H103" s="95"/>
      <c r="I103" s="95"/>
      <c r="J103" s="95"/>
      <c r="K103" s="28" t="s">
        <v>78</v>
      </c>
      <c r="L103" s="100" t="str">
        <f>L90</f>
        <v>розрахунково</v>
      </c>
      <c r="M103" s="100"/>
      <c r="N103" s="79">
        <v>5</v>
      </c>
      <c r="O103" s="79"/>
      <c r="P103" s="79">
        <f>O103-N103</f>
        <v>-5</v>
      </c>
    </row>
    <row r="104" spans="1:16" ht="31.5" customHeight="1">
      <c r="A104" s="79"/>
      <c r="B104" s="28"/>
      <c r="C104" s="96" t="str">
        <f>C98</f>
        <v>Пояснення щодо причин розбіжностей між затвердженими та досягнутими результативними показниками:
Суб’єкти господарювання не звернулися за отриманням відшкодування</v>
      </c>
      <c r="D104" s="96"/>
      <c r="E104" s="96"/>
      <c r="F104" s="96"/>
      <c r="G104" s="96"/>
      <c r="H104" s="96"/>
      <c r="I104" s="96"/>
      <c r="J104" s="96"/>
      <c r="K104" s="96"/>
      <c r="L104" s="96"/>
      <c r="M104" s="96"/>
      <c r="N104" s="96"/>
      <c r="O104" s="96"/>
      <c r="P104" s="96"/>
    </row>
    <row r="105" spans="1:16" ht="18.75" customHeight="1">
      <c r="A105" s="79">
        <v>4</v>
      </c>
      <c r="B105" s="27"/>
      <c r="C105" s="99" t="s">
        <v>64</v>
      </c>
      <c r="D105" s="99"/>
      <c r="E105" s="99"/>
      <c r="F105" s="99"/>
      <c r="G105" s="99"/>
      <c r="H105" s="99"/>
      <c r="I105" s="99"/>
      <c r="J105" s="99"/>
      <c r="K105" s="28"/>
      <c r="L105" s="28"/>
      <c r="M105" s="28"/>
      <c r="N105" s="79"/>
      <c r="O105" s="79"/>
      <c r="P105" s="79"/>
    </row>
    <row r="106" spans="1:16" ht="32.25" customHeight="1">
      <c r="A106" s="79"/>
      <c r="B106" s="27"/>
      <c r="C106" s="95" t="s">
        <v>179</v>
      </c>
      <c r="D106" s="95"/>
      <c r="E106" s="95"/>
      <c r="F106" s="95"/>
      <c r="G106" s="95"/>
      <c r="H106" s="95"/>
      <c r="I106" s="95"/>
      <c r="J106" s="95"/>
      <c r="K106" s="31" t="s">
        <v>156</v>
      </c>
      <c r="L106" s="134" t="str">
        <f>L100</f>
        <v>Внутрішньо-господарський облік</v>
      </c>
      <c r="M106" s="134"/>
      <c r="N106" s="26">
        <v>5</v>
      </c>
      <c r="O106" s="26"/>
      <c r="P106" s="79">
        <f>O106-N106</f>
        <v>-5</v>
      </c>
    </row>
    <row r="107" spans="1:16" ht="25.5" customHeight="1">
      <c r="A107" s="79"/>
      <c r="B107" s="28"/>
      <c r="C107" s="96" t="str">
        <f>C98</f>
        <v>Пояснення щодо причин розбіжностей між затвердженими та досягнутими результативними показниками:
Суб’єкти господарювання не звернулися за отриманням відшкодування</v>
      </c>
      <c r="D107" s="96"/>
      <c r="E107" s="96"/>
      <c r="F107" s="96"/>
      <c r="G107" s="96"/>
      <c r="H107" s="96"/>
      <c r="I107" s="96"/>
      <c r="J107" s="96"/>
      <c r="K107" s="96"/>
      <c r="L107" s="96"/>
      <c r="M107" s="96"/>
      <c r="N107" s="96"/>
      <c r="O107" s="96"/>
      <c r="P107" s="96"/>
    </row>
    <row r="108" spans="1:16" ht="16.5" customHeight="1">
      <c r="A108" s="79"/>
      <c r="B108" s="79">
        <f>B81</f>
        <v>2417110</v>
      </c>
      <c r="C108" s="101" t="s">
        <v>173</v>
      </c>
      <c r="D108" s="101"/>
      <c r="E108" s="97" t="str">
        <f>D33</f>
        <v xml:space="preserve"> Часткове відшкодування вартості придбаного в племінних господарствах поголів’я молодняка овець</v>
      </c>
      <c r="F108" s="97"/>
      <c r="G108" s="97"/>
      <c r="H108" s="97"/>
      <c r="I108" s="97"/>
      <c r="J108" s="97"/>
      <c r="K108" s="97"/>
      <c r="L108" s="97"/>
      <c r="M108" s="97"/>
      <c r="N108" s="97"/>
      <c r="O108" s="97"/>
      <c r="P108" s="97"/>
    </row>
    <row r="109" spans="1:16" ht="12.75" customHeight="1">
      <c r="A109" s="79">
        <v>1</v>
      </c>
      <c r="B109" s="27"/>
      <c r="C109" s="99" t="s">
        <v>40</v>
      </c>
      <c r="D109" s="99"/>
      <c r="E109" s="99"/>
      <c r="F109" s="99"/>
      <c r="G109" s="99"/>
      <c r="H109" s="99"/>
      <c r="I109" s="99"/>
      <c r="J109" s="99"/>
      <c r="K109" s="28"/>
      <c r="L109" s="28"/>
      <c r="M109" s="28"/>
      <c r="N109" s="23"/>
      <c r="O109" s="80"/>
      <c r="P109" s="79"/>
    </row>
    <row r="110" spans="1:16" ht="28.5" customHeight="1">
      <c r="A110" s="79"/>
      <c r="B110" s="27"/>
      <c r="C110" s="95" t="s">
        <v>180</v>
      </c>
      <c r="D110" s="95"/>
      <c r="E110" s="95"/>
      <c r="F110" s="95"/>
      <c r="G110" s="95"/>
      <c r="H110" s="95"/>
      <c r="I110" s="95"/>
      <c r="J110" s="95"/>
      <c r="K110" s="28" t="s">
        <v>78</v>
      </c>
      <c r="L110" s="100" t="s">
        <v>68</v>
      </c>
      <c r="M110" s="100"/>
      <c r="N110" s="79">
        <v>48</v>
      </c>
      <c r="O110" s="79"/>
      <c r="P110" s="79">
        <f>O110-N110</f>
        <v>-48</v>
      </c>
    </row>
    <row r="111" spans="1:16" ht="30.75" customHeight="1">
      <c r="A111" s="79"/>
      <c r="B111" s="28"/>
      <c r="C111" s="96" t="str">
        <f>C107</f>
        <v>Пояснення щодо причин розбіжностей між затвердженими та досягнутими результативними показниками:
Суб’єкти господарювання не звернулися за отриманням відшкодування</v>
      </c>
      <c r="D111" s="96"/>
      <c r="E111" s="96"/>
      <c r="F111" s="96"/>
      <c r="G111" s="96"/>
      <c r="H111" s="96"/>
      <c r="I111" s="96"/>
      <c r="J111" s="96"/>
      <c r="K111" s="96"/>
      <c r="L111" s="96"/>
      <c r="M111" s="96"/>
      <c r="N111" s="96"/>
      <c r="O111" s="96"/>
      <c r="P111" s="96"/>
    </row>
    <row r="112" spans="1:16" ht="15" customHeight="1">
      <c r="A112" s="79">
        <v>2</v>
      </c>
      <c r="B112" s="27"/>
      <c r="C112" s="99" t="s">
        <v>62</v>
      </c>
      <c r="D112" s="99"/>
      <c r="E112" s="99"/>
      <c r="F112" s="99"/>
      <c r="G112" s="99"/>
      <c r="H112" s="99"/>
      <c r="I112" s="99"/>
      <c r="J112" s="99"/>
      <c r="K112" s="29"/>
      <c r="L112" s="29"/>
      <c r="M112" s="29"/>
      <c r="N112" s="23"/>
      <c r="O112" s="80"/>
      <c r="P112" s="79"/>
    </row>
    <row r="113" spans="1:16" ht="32.25" customHeight="1">
      <c r="A113" s="79"/>
      <c r="B113" s="27"/>
      <c r="C113" s="95" t="s">
        <v>181</v>
      </c>
      <c r="D113" s="95"/>
      <c r="E113" s="95"/>
      <c r="F113" s="95"/>
      <c r="G113" s="95"/>
      <c r="H113" s="95"/>
      <c r="I113" s="95"/>
      <c r="J113" s="95"/>
      <c r="K113" s="30" t="s">
        <v>182</v>
      </c>
      <c r="L113" s="134" t="str">
        <f>L100</f>
        <v>Внутрішньо-господарський облік</v>
      </c>
      <c r="M113" s="134"/>
      <c r="N113" s="79">
        <v>12</v>
      </c>
      <c r="O113" s="79"/>
      <c r="P113" s="79">
        <f>O113-N113</f>
        <v>-12</v>
      </c>
    </row>
    <row r="114" spans="1:16" ht="26.25" customHeight="1">
      <c r="A114" s="79"/>
      <c r="B114" s="28"/>
      <c r="C114" s="96" t="str">
        <f>C111</f>
        <v>Пояснення щодо причин розбіжностей між затвердженими та досягнутими результативними показниками:
Суб’єкти господарювання не звернулися за отриманням відшкодування</v>
      </c>
      <c r="D114" s="96"/>
      <c r="E114" s="96"/>
      <c r="F114" s="96"/>
      <c r="G114" s="96"/>
      <c r="H114" s="96"/>
      <c r="I114" s="96"/>
      <c r="J114" s="96"/>
      <c r="K114" s="96"/>
      <c r="L114" s="96"/>
      <c r="M114" s="96"/>
      <c r="N114" s="96"/>
      <c r="O114" s="96"/>
      <c r="P114" s="96"/>
    </row>
    <row r="115" spans="1:16" ht="16.5" customHeight="1">
      <c r="A115" s="79">
        <v>3</v>
      </c>
      <c r="B115" s="27"/>
      <c r="C115" s="99" t="s">
        <v>63</v>
      </c>
      <c r="D115" s="99"/>
      <c r="E115" s="99"/>
      <c r="F115" s="99"/>
      <c r="G115" s="99"/>
      <c r="H115" s="99"/>
      <c r="I115" s="99"/>
      <c r="J115" s="99"/>
      <c r="K115" s="28"/>
      <c r="L115" s="28"/>
      <c r="M115" s="28"/>
      <c r="N115" s="26"/>
      <c r="O115" s="26"/>
      <c r="P115" s="26"/>
    </row>
    <row r="116" spans="1:16" ht="37.5" customHeight="1">
      <c r="A116" s="79"/>
      <c r="B116" s="27"/>
      <c r="C116" s="95" t="s">
        <v>183</v>
      </c>
      <c r="D116" s="95"/>
      <c r="E116" s="95"/>
      <c r="F116" s="95"/>
      <c r="G116" s="95"/>
      <c r="H116" s="95"/>
      <c r="I116" s="95"/>
      <c r="J116" s="95"/>
      <c r="K116" s="28" t="s">
        <v>78</v>
      </c>
      <c r="L116" s="100" t="str">
        <f>L103</f>
        <v>розрахунково</v>
      </c>
      <c r="M116" s="100"/>
      <c r="N116" s="79">
        <v>4</v>
      </c>
      <c r="O116" s="79"/>
      <c r="P116" s="79">
        <f>O116-N116</f>
        <v>-4</v>
      </c>
    </row>
    <row r="117" spans="1:16" ht="28.5" customHeight="1">
      <c r="A117" s="79"/>
      <c r="B117" s="28"/>
      <c r="C117" s="96" t="str">
        <f>C111</f>
        <v>Пояснення щодо причин розбіжностей між затвердженими та досягнутими результативними показниками:
Суб’єкти господарювання не звернулися за отриманням відшкодування</v>
      </c>
      <c r="D117" s="96"/>
      <c r="E117" s="96"/>
      <c r="F117" s="96"/>
      <c r="G117" s="96"/>
      <c r="H117" s="96"/>
      <c r="I117" s="96"/>
      <c r="J117" s="96"/>
      <c r="K117" s="96"/>
      <c r="L117" s="96"/>
      <c r="M117" s="96"/>
      <c r="N117" s="96"/>
      <c r="O117" s="96"/>
      <c r="P117" s="96"/>
    </row>
    <row r="118" spans="1:16" ht="16.5" customHeight="1">
      <c r="A118" s="79">
        <v>4</v>
      </c>
      <c r="B118" s="27"/>
      <c r="C118" s="99" t="s">
        <v>64</v>
      </c>
      <c r="D118" s="99"/>
      <c r="E118" s="99"/>
      <c r="F118" s="99"/>
      <c r="G118" s="99"/>
      <c r="H118" s="99"/>
      <c r="I118" s="99"/>
      <c r="J118" s="99"/>
      <c r="K118" s="28"/>
      <c r="L118" s="28"/>
      <c r="M118" s="28"/>
      <c r="N118" s="79"/>
      <c r="O118" s="79"/>
      <c r="P118" s="79"/>
    </row>
    <row r="119" spans="1:16" ht="33.75" customHeight="1">
      <c r="A119" s="79"/>
      <c r="B119" s="27"/>
      <c r="C119" s="95" t="s">
        <v>184</v>
      </c>
      <c r="D119" s="95"/>
      <c r="E119" s="95"/>
      <c r="F119" s="95"/>
      <c r="G119" s="95"/>
      <c r="H119" s="95"/>
      <c r="I119" s="95"/>
      <c r="J119" s="95"/>
      <c r="K119" s="31" t="str">
        <f>K93</f>
        <v>відсоток</v>
      </c>
      <c r="L119" s="135" t="str">
        <f>L113</f>
        <v>Внутрішньо-господарський облік</v>
      </c>
      <c r="M119" s="120"/>
      <c r="N119" s="26">
        <v>3</v>
      </c>
      <c r="O119" s="26"/>
      <c r="P119" s="79">
        <f>O119-N119</f>
        <v>-3</v>
      </c>
    </row>
    <row r="120" spans="1:16" ht="27" customHeight="1">
      <c r="A120" s="79"/>
      <c r="B120" s="28"/>
      <c r="C120" s="96" t="str">
        <f>C111</f>
        <v>Пояснення щодо причин розбіжностей між затвердженими та досягнутими результативними показниками:
Суб’єкти господарювання не звернулися за отриманням відшкодування</v>
      </c>
      <c r="D120" s="96"/>
      <c r="E120" s="96"/>
      <c r="F120" s="96"/>
      <c r="G120" s="96"/>
      <c r="H120" s="96"/>
      <c r="I120" s="96"/>
      <c r="J120" s="96"/>
      <c r="K120" s="96"/>
      <c r="L120" s="96"/>
      <c r="M120" s="96"/>
      <c r="N120" s="96"/>
      <c r="O120" s="96"/>
      <c r="P120" s="96"/>
    </row>
    <row r="121" spans="1:16" ht="16.5" customHeight="1">
      <c r="A121" s="79"/>
      <c r="B121" s="79">
        <f>B108</f>
        <v>2417110</v>
      </c>
      <c r="C121" s="101" t="s">
        <v>174</v>
      </c>
      <c r="D121" s="101"/>
      <c r="E121" s="97" t="str">
        <f>D34</f>
        <v>Підвищення кваліфікації відповідних менеджерів органів місцевого самоврядування</v>
      </c>
      <c r="F121" s="97"/>
      <c r="G121" s="97"/>
      <c r="H121" s="97"/>
      <c r="I121" s="97"/>
      <c r="J121" s="97"/>
      <c r="K121" s="97"/>
      <c r="L121" s="97"/>
      <c r="M121" s="97"/>
      <c r="N121" s="97"/>
      <c r="O121" s="97"/>
      <c r="P121" s="97"/>
    </row>
    <row r="122" spans="1:16" ht="17.25" customHeight="1">
      <c r="A122" s="79">
        <v>1</v>
      </c>
      <c r="B122" s="27"/>
      <c r="C122" s="99" t="s">
        <v>40</v>
      </c>
      <c r="D122" s="99"/>
      <c r="E122" s="99"/>
      <c r="F122" s="99"/>
      <c r="G122" s="99"/>
      <c r="H122" s="99"/>
      <c r="I122" s="99"/>
      <c r="J122" s="99"/>
      <c r="K122" s="28"/>
      <c r="L122" s="28"/>
      <c r="M122" s="28"/>
      <c r="N122" s="23"/>
      <c r="O122" s="80"/>
      <c r="P122" s="79"/>
    </row>
    <row r="123" spans="1:16" ht="28.5" customHeight="1">
      <c r="A123" s="79"/>
      <c r="B123" s="27"/>
      <c r="C123" s="95" t="s">
        <v>188</v>
      </c>
      <c r="D123" s="95"/>
      <c r="E123" s="95"/>
      <c r="F123" s="95"/>
      <c r="G123" s="95"/>
      <c r="H123" s="95"/>
      <c r="I123" s="95"/>
      <c r="J123" s="95"/>
      <c r="K123" s="28" t="s">
        <v>78</v>
      </c>
      <c r="L123" s="100" t="s">
        <v>68</v>
      </c>
      <c r="M123" s="100"/>
      <c r="N123" s="79">
        <v>216</v>
      </c>
      <c r="O123" s="79"/>
      <c r="P123" s="79">
        <f>O123-N123</f>
        <v>-216</v>
      </c>
    </row>
    <row r="124" spans="1:16" ht="30" customHeight="1">
      <c r="A124" s="79"/>
      <c r="B124" s="28"/>
      <c r="C124" s="96" t="s">
        <v>189</v>
      </c>
      <c r="D124" s="96"/>
      <c r="E124" s="96"/>
      <c r="F124" s="96"/>
      <c r="G124" s="96"/>
      <c r="H124" s="96"/>
      <c r="I124" s="96"/>
      <c r="J124" s="96"/>
      <c r="K124" s="96"/>
      <c r="L124" s="96"/>
      <c r="M124" s="96"/>
      <c r="N124" s="96"/>
      <c r="O124" s="96"/>
      <c r="P124" s="96"/>
    </row>
    <row r="125" spans="1:16" ht="12.75" customHeight="1">
      <c r="A125" s="79">
        <v>2</v>
      </c>
      <c r="B125" s="27"/>
      <c r="C125" s="99" t="s">
        <v>62</v>
      </c>
      <c r="D125" s="99"/>
      <c r="E125" s="99"/>
      <c r="F125" s="99"/>
      <c r="G125" s="99"/>
      <c r="H125" s="99"/>
      <c r="I125" s="99"/>
      <c r="J125" s="99"/>
      <c r="K125" s="29"/>
      <c r="L125" s="29"/>
      <c r="M125" s="29"/>
      <c r="N125" s="23"/>
      <c r="O125" s="80"/>
      <c r="P125" s="79"/>
    </row>
    <row r="126" spans="1:16" ht="53.25" customHeight="1">
      <c r="A126" s="79"/>
      <c r="B126" s="27"/>
      <c r="C126" s="95" t="s">
        <v>190</v>
      </c>
      <c r="D126" s="95"/>
      <c r="E126" s="95"/>
      <c r="F126" s="95"/>
      <c r="G126" s="95"/>
      <c r="H126" s="95"/>
      <c r="I126" s="95"/>
      <c r="J126" s="95"/>
      <c r="K126" s="30" t="s">
        <v>191</v>
      </c>
      <c r="L126" s="100" t="s">
        <v>68</v>
      </c>
      <c r="M126" s="100"/>
      <c r="N126" s="79">
        <v>18</v>
      </c>
      <c r="O126" s="79"/>
      <c r="P126" s="79">
        <f>O126-N126</f>
        <v>-18</v>
      </c>
    </row>
    <row r="127" spans="1:16" ht="27" customHeight="1">
      <c r="A127" s="79"/>
      <c r="B127" s="28"/>
      <c r="C127" s="96" t="str">
        <f>C124</f>
        <v>Пояснення щодо причин розбіжностей між затвердженими та досягнутими результативними показниками:
Об’єднані громади не звернулися за отриманням співфінансування</v>
      </c>
      <c r="D127" s="96"/>
      <c r="E127" s="96"/>
      <c r="F127" s="96"/>
      <c r="G127" s="96"/>
      <c r="H127" s="96"/>
      <c r="I127" s="96"/>
      <c r="J127" s="96"/>
      <c r="K127" s="96"/>
      <c r="L127" s="96"/>
      <c r="M127" s="96"/>
      <c r="N127" s="96"/>
      <c r="O127" s="96"/>
      <c r="P127" s="96"/>
    </row>
    <row r="128" spans="1:16" ht="12.75" customHeight="1">
      <c r="A128" s="79">
        <v>3</v>
      </c>
      <c r="B128" s="27"/>
      <c r="C128" s="99" t="s">
        <v>63</v>
      </c>
      <c r="D128" s="99"/>
      <c r="E128" s="99"/>
      <c r="F128" s="99"/>
      <c r="G128" s="99"/>
      <c r="H128" s="99"/>
      <c r="I128" s="99"/>
      <c r="J128" s="99"/>
      <c r="K128" s="28"/>
      <c r="L128" s="28"/>
      <c r="M128" s="28"/>
      <c r="N128" s="26"/>
      <c r="O128" s="26"/>
      <c r="P128" s="26"/>
    </row>
    <row r="129" spans="1:16" ht="52.5" customHeight="1">
      <c r="A129" s="79"/>
      <c r="B129" s="27"/>
      <c r="C129" s="95" t="s">
        <v>192</v>
      </c>
      <c r="D129" s="95"/>
      <c r="E129" s="95"/>
      <c r="F129" s="95"/>
      <c r="G129" s="95"/>
      <c r="H129" s="95"/>
      <c r="I129" s="95"/>
      <c r="J129" s="95"/>
      <c r="K129" s="28" t="s">
        <v>78</v>
      </c>
      <c r="L129" s="100" t="str">
        <f>L116</f>
        <v>розрахунково</v>
      </c>
      <c r="M129" s="100"/>
      <c r="N129" s="79">
        <v>12</v>
      </c>
      <c r="O129" s="79"/>
      <c r="P129" s="79">
        <f>O129-N129</f>
        <v>-12</v>
      </c>
    </row>
    <row r="130" spans="1:16" ht="25.5" customHeight="1">
      <c r="A130" s="79"/>
      <c r="B130" s="28"/>
      <c r="C130" s="96" t="str">
        <f>C124</f>
        <v>Пояснення щодо причин розбіжностей між затвердженими та досягнутими результативними показниками:
Об’єднані громади не звернулися за отриманням співфінансування</v>
      </c>
      <c r="D130" s="96"/>
      <c r="E130" s="96"/>
      <c r="F130" s="96"/>
      <c r="G130" s="96"/>
      <c r="H130" s="96"/>
      <c r="I130" s="96"/>
      <c r="J130" s="96"/>
      <c r="K130" s="96"/>
      <c r="L130" s="96"/>
      <c r="M130" s="96"/>
      <c r="N130" s="96"/>
      <c r="O130" s="96"/>
      <c r="P130" s="96"/>
    </row>
    <row r="131" spans="1:16" ht="12.75" customHeight="1">
      <c r="A131" s="79">
        <v>4</v>
      </c>
      <c r="B131" s="27"/>
      <c r="C131" s="99" t="s">
        <v>64</v>
      </c>
      <c r="D131" s="99"/>
      <c r="E131" s="99"/>
      <c r="F131" s="99"/>
      <c r="G131" s="99"/>
      <c r="H131" s="99"/>
      <c r="I131" s="99"/>
      <c r="J131" s="99"/>
      <c r="K131" s="28"/>
      <c r="L131" s="28"/>
      <c r="M131" s="28"/>
      <c r="N131" s="79"/>
      <c r="O131" s="79"/>
      <c r="P131" s="79"/>
    </row>
    <row r="132" spans="1:16" ht="43.5" customHeight="1">
      <c r="A132" s="79"/>
      <c r="B132" s="27"/>
      <c r="C132" s="136" t="s">
        <v>193</v>
      </c>
      <c r="D132" s="137"/>
      <c r="E132" s="137"/>
      <c r="F132" s="137"/>
      <c r="G132" s="137"/>
      <c r="H132" s="137"/>
      <c r="I132" s="137"/>
      <c r="J132" s="138"/>
      <c r="K132" s="31"/>
      <c r="L132" s="100" t="str">
        <f>L126</f>
        <v>управлінський облік</v>
      </c>
      <c r="M132" s="100"/>
      <c r="N132" s="26">
        <v>18</v>
      </c>
      <c r="O132" s="26"/>
      <c r="P132" s="79">
        <f>O132-N132</f>
        <v>-18</v>
      </c>
    </row>
    <row r="133" spans="1:16" ht="25.5" customHeight="1">
      <c r="A133" s="79"/>
      <c r="B133" s="28"/>
      <c r="C133" s="96" t="str">
        <f>C124</f>
        <v>Пояснення щодо причин розбіжностей між затвердженими та досягнутими результативними показниками:
Об’єднані громади не звернулися за отриманням співфінансування</v>
      </c>
      <c r="D133" s="96"/>
      <c r="E133" s="96"/>
      <c r="F133" s="96"/>
      <c r="G133" s="96"/>
      <c r="H133" s="96"/>
      <c r="I133" s="96"/>
      <c r="J133" s="96"/>
      <c r="K133" s="96"/>
      <c r="L133" s="96"/>
      <c r="M133" s="96"/>
      <c r="N133" s="96"/>
      <c r="O133" s="96"/>
      <c r="P133" s="96"/>
    </row>
    <row r="134" spans="1:16" ht="12.75" customHeight="1">
      <c r="A134" s="79"/>
      <c r="B134" s="79">
        <f>B121</f>
        <v>2417110</v>
      </c>
      <c r="C134" s="101" t="s">
        <v>185</v>
      </c>
      <c r="D134" s="101"/>
      <c r="E134" s="97" t="str">
        <f>D35</f>
        <v>Часткове відшкодування витрат на придбання установки індивідуального доїння (доїльного апарату), машин та обладнання для первинної обробки молока вітчизняного виробництва</v>
      </c>
      <c r="F134" s="97"/>
      <c r="G134" s="97"/>
      <c r="H134" s="97"/>
      <c r="I134" s="97"/>
      <c r="J134" s="97"/>
      <c r="K134" s="97"/>
      <c r="L134" s="97"/>
      <c r="M134" s="97"/>
      <c r="N134" s="97"/>
      <c r="O134" s="97"/>
      <c r="P134" s="97"/>
    </row>
    <row r="135" spans="1:16" ht="12.75" customHeight="1">
      <c r="A135" s="79">
        <v>1</v>
      </c>
      <c r="B135" s="27"/>
      <c r="C135" s="99" t="s">
        <v>40</v>
      </c>
      <c r="D135" s="99"/>
      <c r="E135" s="99"/>
      <c r="F135" s="99"/>
      <c r="G135" s="99"/>
      <c r="H135" s="99"/>
      <c r="I135" s="99"/>
      <c r="J135" s="99"/>
      <c r="K135" s="28"/>
      <c r="L135" s="28"/>
      <c r="M135" s="28"/>
      <c r="N135" s="23"/>
      <c r="O135" s="80"/>
      <c r="P135" s="79"/>
    </row>
    <row r="136" spans="1:16" ht="55.5" customHeight="1">
      <c r="A136" s="79"/>
      <c r="B136" s="27"/>
      <c r="C136" s="95" t="s">
        <v>194</v>
      </c>
      <c r="D136" s="95"/>
      <c r="E136" s="95"/>
      <c r="F136" s="95"/>
      <c r="G136" s="95"/>
      <c r="H136" s="95"/>
      <c r="I136" s="95"/>
      <c r="J136" s="95"/>
      <c r="K136" s="28" t="s">
        <v>78</v>
      </c>
      <c r="L136" s="100" t="s">
        <v>68</v>
      </c>
      <c r="M136" s="100"/>
      <c r="N136" s="79">
        <v>450</v>
      </c>
      <c r="O136" s="79"/>
      <c r="P136" s="79">
        <f>O136-N136</f>
        <v>-450</v>
      </c>
    </row>
    <row r="137" spans="1:16" ht="26.25" customHeight="1">
      <c r="A137" s="79"/>
      <c r="B137" s="28"/>
      <c r="C137" s="96" t="str">
        <f>C84</f>
        <v>Пояснення щодо причин розбіжностей між затвердженими та досягнутими результативними показниками:
Суб’єкти господарювання не звернулися за отриманням відшкодування</v>
      </c>
      <c r="D137" s="96"/>
      <c r="E137" s="96"/>
      <c r="F137" s="96"/>
      <c r="G137" s="96"/>
      <c r="H137" s="96"/>
      <c r="I137" s="96"/>
      <c r="J137" s="96"/>
      <c r="K137" s="96"/>
      <c r="L137" s="96"/>
      <c r="M137" s="96"/>
      <c r="N137" s="96"/>
      <c r="O137" s="96"/>
      <c r="P137" s="96"/>
    </row>
    <row r="138" spans="1:16" ht="15" customHeight="1">
      <c r="A138" s="79">
        <v>2</v>
      </c>
      <c r="B138" s="27"/>
      <c r="C138" s="99" t="s">
        <v>62</v>
      </c>
      <c r="D138" s="99"/>
      <c r="E138" s="99"/>
      <c r="F138" s="99"/>
      <c r="G138" s="99"/>
      <c r="H138" s="99"/>
      <c r="I138" s="99"/>
      <c r="J138" s="99"/>
      <c r="K138" s="29"/>
      <c r="L138" s="29"/>
      <c r="M138" s="29"/>
      <c r="N138" s="23"/>
      <c r="O138" s="80"/>
      <c r="P138" s="79"/>
    </row>
    <row r="139" spans="1:16" ht="41.25" customHeight="1">
      <c r="A139" s="79"/>
      <c r="B139" s="27"/>
      <c r="C139" s="95" t="s">
        <v>195</v>
      </c>
      <c r="D139" s="95"/>
      <c r="E139" s="95"/>
      <c r="F139" s="95"/>
      <c r="G139" s="95"/>
      <c r="H139" s="95"/>
      <c r="I139" s="95"/>
      <c r="J139" s="95"/>
      <c r="K139" s="30" t="s">
        <v>182</v>
      </c>
      <c r="L139" s="134" t="str">
        <f>L126</f>
        <v>управлінський облік</v>
      </c>
      <c r="M139" s="134"/>
      <c r="N139" s="79">
        <v>16</v>
      </c>
      <c r="O139" s="79"/>
      <c r="P139" s="79">
        <f>O139-N139</f>
        <v>-16</v>
      </c>
    </row>
    <row r="140" spans="1:16" ht="26.25" customHeight="1">
      <c r="A140" s="79"/>
      <c r="B140" s="28"/>
      <c r="C140" s="96" t="str">
        <f>C137</f>
        <v>Пояснення щодо причин розбіжностей між затвердженими та досягнутими результативними показниками:
Суб’єкти господарювання не звернулися за отриманням відшкодування</v>
      </c>
      <c r="D140" s="96"/>
      <c r="E140" s="96"/>
      <c r="F140" s="96"/>
      <c r="G140" s="96"/>
      <c r="H140" s="96"/>
      <c r="I140" s="96"/>
      <c r="J140" s="96"/>
      <c r="K140" s="96"/>
      <c r="L140" s="96"/>
      <c r="M140" s="96"/>
      <c r="N140" s="96"/>
      <c r="O140" s="96"/>
      <c r="P140" s="96"/>
    </row>
    <row r="141" spans="1:16" ht="16.5" customHeight="1">
      <c r="A141" s="79">
        <v>3</v>
      </c>
      <c r="B141" s="27"/>
      <c r="C141" s="99" t="s">
        <v>63</v>
      </c>
      <c r="D141" s="99"/>
      <c r="E141" s="99"/>
      <c r="F141" s="99"/>
      <c r="G141" s="99"/>
      <c r="H141" s="99"/>
      <c r="I141" s="99"/>
      <c r="J141" s="99"/>
      <c r="K141" s="28"/>
      <c r="L141" s="28"/>
      <c r="M141" s="28"/>
      <c r="N141" s="26"/>
      <c r="O141" s="26"/>
      <c r="P141" s="26"/>
    </row>
    <row r="142" spans="1:16" ht="24" customHeight="1">
      <c r="A142" s="79"/>
      <c r="B142" s="27"/>
      <c r="C142" s="95" t="s">
        <v>196</v>
      </c>
      <c r="D142" s="95"/>
      <c r="E142" s="95"/>
      <c r="F142" s="95"/>
      <c r="G142" s="95"/>
      <c r="H142" s="95"/>
      <c r="I142" s="95"/>
      <c r="J142" s="95"/>
      <c r="K142" s="28" t="s">
        <v>78</v>
      </c>
      <c r="L142" s="100" t="str">
        <f>L139</f>
        <v>управлінський облік</v>
      </c>
      <c r="M142" s="100"/>
      <c r="N142" s="79">
        <v>10</v>
      </c>
      <c r="O142" s="79"/>
      <c r="P142" s="79">
        <f>O142-N142</f>
        <v>-10</v>
      </c>
    </row>
    <row r="143" spans="1:16" ht="26.25" customHeight="1">
      <c r="A143" s="79"/>
      <c r="B143" s="27"/>
      <c r="C143" s="95" t="s">
        <v>197</v>
      </c>
      <c r="D143" s="95"/>
      <c r="E143" s="95"/>
      <c r="F143" s="95"/>
      <c r="G143" s="95"/>
      <c r="H143" s="95"/>
      <c r="I143" s="95"/>
      <c r="J143" s="95"/>
      <c r="K143" s="28" t="s">
        <v>78</v>
      </c>
      <c r="L143" s="100" t="str">
        <f>L139</f>
        <v>управлінський облік</v>
      </c>
      <c r="M143" s="100"/>
      <c r="N143" s="16">
        <v>80</v>
      </c>
      <c r="O143" s="16"/>
      <c r="P143" s="79">
        <f>O143-N143</f>
        <v>-80</v>
      </c>
    </row>
    <row r="144" spans="1:16" ht="24.75" customHeight="1">
      <c r="A144" s="79"/>
      <c r="B144" s="28"/>
      <c r="C144" s="96" t="str">
        <f>C137</f>
        <v>Пояснення щодо причин розбіжностей між затвердженими та досягнутими результативними показниками:
Суб’єкти господарювання не звернулися за отриманням відшкодування</v>
      </c>
      <c r="D144" s="96"/>
      <c r="E144" s="96"/>
      <c r="F144" s="96"/>
      <c r="G144" s="96"/>
      <c r="H144" s="96"/>
      <c r="I144" s="96"/>
      <c r="J144" s="96"/>
      <c r="K144" s="96"/>
      <c r="L144" s="96"/>
      <c r="M144" s="96"/>
      <c r="N144" s="96"/>
      <c r="O144" s="96"/>
      <c r="P144" s="96"/>
    </row>
    <row r="145" spans="1:16" ht="15" customHeight="1">
      <c r="A145" s="79">
        <v>4</v>
      </c>
      <c r="B145" s="27"/>
      <c r="C145" s="99" t="s">
        <v>64</v>
      </c>
      <c r="D145" s="99"/>
      <c r="E145" s="99"/>
      <c r="F145" s="99"/>
      <c r="G145" s="99"/>
      <c r="H145" s="99"/>
      <c r="I145" s="99"/>
      <c r="J145" s="99"/>
      <c r="K145" s="28"/>
      <c r="L145" s="28"/>
      <c r="M145" s="28"/>
      <c r="N145" s="79"/>
      <c r="O145" s="79"/>
      <c r="P145" s="79"/>
    </row>
    <row r="146" spans="1:16" ht="35.25" customHeight="1">
      <c r="A146" s="79"/>
      <c r="B146" s="27"/>
      <c r="C146" s="95" t="s">
        <v>198</v>
      </c>
      <c r="D146" s="95"/>
      <c r="E146" s="95"/>
      <c r="F146" s="95"/>
      <c r="G146" s="95"/>
      <c r="H146" s="95"/>
      <c r="I146" s="95"/>
      <c r="J146" s="95"/>
      <c r="K146" s="31" t="str">
        <f>K119</f>
        <v>відсоток</v>
      </c>
      <c r="L146" s="135" t="str">
        <f>L119</f>
        <v>Внутрішньо-господарський облік</v>
      </c>
      <c r="M146" s="120"/>
      <c r="N146" s="26">
        <v>7</v>
      </c>
      <c r="O146" s="26"/>
      <c r="P146" s="79">
        <f>O146-N146</f>
        <v>-7</v>
      </c>
    </row>
    <row r="147" spans="1:16" ht="26.25" customHeight="1">
      <c r="A147" s="79"/>
      <c r="B147" s="28"/>
      <c r="C147" s="96" t="str">
        <f>C137</f>
        <v>Пояснення щодо причин розбіжностей між затвердженими та досягнутими результативними показниками:
Суб’єкти господарювання не звернулися за отриманням відшкодування</v>
      </c>
      <c r="D147" s="96"/>
      <c r="E147" s="96"/>
      <c r="F147" s="96"/>
      <c r="G147" s="96"/>
      <c r="H147" s="96"/>
      <c r="I147" s="96"/>
      <c r="J147" s="96"/>
      <c r="K147" s="96"/>
      <c r="L147" s="96"/>
      <c r="M147" s="96"/>
      <c r="N147" s="96"/>
      <c r="O147" s="96"/>
      <c r="P147" s="96"/>
    </row>
    <row r="148" spans="1:16" ht="19.5" customHeight="1">
      <c r="A148" s="79"/>
      <c r="B148" s="79">
        <f>B134</f>
        <v>2417110</v>
      </c>
      <c r="C148" s="101" t="s">
        <v>186</v>
      </c>
      <c r="D148" s="101"/>
      <c r="E148" s="97" t="str">
        <f>D36</f>
        <v>Фінансова підтримка сільськогосподарських обслуговуючих кооперативів Сумської області</v>
      </c>
      <c r="F148" s="97"/>
      <c r="G148" s="97"/>
      <c r="H148" s="97"/>
      <c r="I148" s="97"/>
      <c r="J148" s="97"/>
      <c r="K148" s="97"/>
      <c r="L148" s="97"/>
      <c r="M148" s="97"/>
      <c r="N148" s="97"/>
      <c r="O148" s="97"/>
      <c r="P148" s="97"/>
    </row>
    <row r="149" spans="1:16" ht="18.75" customHeight="1">
      <c r="A149" s="79">
        <v>1</v>
      </c>
      <c r="B149" s="27"/>
      <c r="C149" s="99" t="s">
        <v>40</v>
      </c>
      <c r="D149" s="99"/>
      <c r="E149" s="99"/>
      <c r="F149" s="99"/>
      <c r="G149" s="99"/>
      <c r="H149" s="99"/>
      <c r="I149" s="99"/>
      <c r="J149" s="99"/>
      <c r="K149" s="28"/>
      <c r="L149" s="28"/>
      <c r="M149" s="28"/>
      <c r="N149" s="23"/>
      <c r="O149" s="80"/>
      <c r="P149" s="79"/>
    </row>
    <row r="150" spans="1:16" ht="41.25" customHeight="1">
      <c r="A150" s="79"/>
      <c r="B150" s="27"/>
      <c r="C150" s="95" t="s">
        <v>199</v>
      </c>
      <c r="D150" s="95"/>
      <c r="E150" s="95"/>
      <c r="F150" s="95"/>
      <c r="G150" s="95"/>
      <c r="H150" s="95"/>
      <c r="I150" s="95"/>
      <c r="J150" s="95"/>
      <c r="K150" s="28" t="s">
        <v>78</v>
      </c>
      <c r="L150" s="100" t="s">
        <v>68</v>
      </c>
      <c r="M150" s="100"/>
      <c r="N150" s="79">
        <v>850</v>
      </c>
      <c r="O150" s="79"/>
      <c r="P150" s="79">
        <f>O150-N150</f>
        <v>-850</v>
      </c>
    </row>
    <row r="151" spans="1:16" ht="25.5" customHeight="1">
      <c r="A151" s="79"/>
      <c r="B151" s="28"/>
      <c r="C151" s="96" t="s">
        <v>200</v>
      </c>
      <c r="D151" s="96"/>
      <c r="E151" s="96"/>
      <c r="F151" s="96"/>
      <c r="G151" s="96"/>
      <c r="H151" s="96"/>
      <c r="I151" s="96"/>
      <c r="J151" s="96"/>
      <c r="K151" s="96"/>
      <c r="L151" s="96"/>
      <c r="M151" s="96"/>
      <c r="N151" s="96"/>
      <c r="O151" s="96"/>
      <c r="P151" s="96"/>
    </row>
    <row r="152" spans="1:16" ht="12.75" customHeight="1">
      <c r="A152" s="79">
        <v>2</v>
      </c>
      <c r="B152" s="27"/>
      <c r="C152" s="99" t="s">
        <v>62</v>
      </c>
      <c r="D152" s="99"/>
      <c r="E152" s="99"/>
      <c r="F152" s="99"/>
      <c r="G152" s="99"/>
      <c r="H152" s="99"/>
      <c r="I152" s="99"/>
      <c r="J152" s="99"/>
      <c r="K152" s="29"/>
      <c r="L152" s="29"/>
      <c r="M152" s="29"/>
      <c r="N152" s="23"/>
      <c r="O152" s="80"/>
      <c r="P152" s="79"/>
    </row>
    <row r="153" spans="1:16" ht="23.25" customHeight="1">
      <c r="A153" s="79"/>
      <c r="B153" s="27"/>
      <c r="C153" s="95" t="s">
        <v>201</v>
      </c>
      <c r="D153" s="95"/>
      <c r="E153" s="95"/>
      <c r="F153" s="95"/>
      <c r="G153" s="95"/>
      <c r="H153" s="95"/>
      <c r="I153" s="95"/>
      <c r="J153" s="95"/>
      <c r="K153" s="30" t="s">
        <v>65</v>
      </c>
      <c r="L153" s="134" t="str">
        <f>L139</f>
        <v>управлінський облік</v>
      </c>
      <c r="M153" s="134"/>
      <c r="N153" s="79">
        <v>1</v>
      </c>
      <c r="O153" s="79"/>
      <c r="P153" s="79">
        <f>O153-N153</f>
        <v>-1</v>
      </c>
    </row>
    <row r="154" spans="1:16" ht="25.5" customHeight="1">
      <c r="A154" s="79"/>
      <c r="B154" s="28"/>
      <c r="C154" s="96" t="str">
        <f>C151</f>
        <v>Пояснення щодо причин розбіжностей між затвердженими та досягнутими результативними показниками:
Кооперативи молочарського та плодово-ягідного напрямів діяльності не звернулися за отриманням відшкодування</v>
      </c>
      <c r="D154" s="96"/>
      <c r="E154" s="96"/>
      <c r="F154" s="96"/>
      <c r="G154" s="96"/>
      <c r="H154" s="96"/>
      <c r="I154" s="96"/>
      <c r="J154" s="96"/>
      <c r="K154" s="96"/>
      <c r="L154" s="96"/>
      <c r="M154" s="96"/>
      <c r="N154" s="96"/>
      <c r="O154" s="96"/>
      <c r="P154" s="96"/>
    </row>
    <row r="155" spans="1:16" ht="16.5" customHeight="1">
      <c r="A155" s="79">
        <v>3</v>
      </c>
      <c r="B155" s="27"/>
      <c r="C155" s="99" t="s">
        <v>63</v>
      </c>
      <c r="D155" s="99"/>
      <c r="E155" s="99"/>
      <c r="F155" s="99"/>
      <c r="G155" s="99"/>
      <c r="H155" s="99"/>
      <c r="I155" s="99"/>
      <c r="J155" s="99"/>
      <c r="K155" s="28"/>
      <c r="L155" s="28"/>
      <c r="M155" s="28"/>
      <c r="N155" s="26"/>
      <c r="O155" s="26"/>
      <c r="P155" s="26"/>
    </row>
    <row r="156" spans="1:16" ht="27.75" customHeight="1">
      <c r="A156" s="79"/>
      <c r="B156" s="27"/>
      <c r="C156" s="95" t="s">
        <v>202</v>
      </c>
      <c r="D156" s="95"/>
      <c r="E156" s="95"/>
      <c r="F156" s="95"/>
      <c r="G156" s="95"/>
      <c r="H156" s="95"/>
      <c r="I156" s="95"/>
      <c r="J156" s="95"/>
      <c r="K156" s="28" t="s">
        <v>78</v>
      </c>
      <c r="L156" s="100" t="str">
        <f>L129</f>
        <v>розрахунково</v>
      </c>
      <c r="M156" s="100"/>
      <c r="N156" s="79">
        <v>850</v>
      </c>
      <c r="O156" s="79"/>
      <c r="P156" s="79">
        <f>O156-N156</f>
        <v>-850</v>
      </c>
    </row>
    <row r="157" spans="1:16" ht="27.75" customHeight="1">
      <c r="A157" s="79"/>
      <c r="B157" s="28"/>
      <c r="C157" s="96" t="str">
        <f>C151</f>
        <v>Пояснення щодо причин розбіжностей між затвердженими та досягнутими результативними показниками:
Кооперативи молочарського та плодово-ягідного напрямів діяльності не звернулися за отриманням відшкодування</v>
      </c>
      <c r="D157" s="96"/>
      <c r="E157" s="96"/>
      <c r="F157" s="96"/>
      <c r="G157" s="96"/>
      <c r="H157" s="96"/>
      <c r="I157" s="96"/>
      <c r="J157" s="96"/>
      <c r="K157" s="96"/>
      <c r="L157" s="96"/>
      <c r="M157" s="96"/>
      <c r="N157" s="96"/>
      <c r="O157" s="96"/>
      <c r="P157" s="96"/>
    </row>
    <row r="158" spans="1:16" ht="12.75" customHeight="1">
      <c r="A158" s="79">
        <v>4</v>
      </c>
      <c r="B158" s="27"/>
      <c r="C158" s="99" t="s">
        <v>64</v>
      </c>
      <c r="D158" s="99"/>
      <c r="E158" s="99"/>
      <c r="F158" s="99"/>
      <c r="G158" s="99"/>
      <c r="H158" s="99"/>
      <c r="I158" s="99"/>
      <c r="J158" s="99"/>
      <c r="K158" s="28"/>
      <c r="L158" s="28"/>
      <c r="M158" s="28"/>
      <c r="N158" s="79"/>
      <c r="O158" s="79"/>
      <c r="P158" s="79"/>
    </row>
    <row r="159" spans="1:16" ht="27.75" customHeight="1">
      <c r="A159" s="79"/>
      <c r="B159" s="27"/>
      <c r="C159" s="95" t="s">
        <v>203</v>
      </c>
      <c r="D159" s="95"/>
      <c r="E159" s="95"/>
      <c r="F159" s="95"/>
      <c r="G159" s="95"/>
      <c r="H159" s="95"/>
      <c r="I159" s="95"/>
      <c r="J159" s="95"/>
      <c r="K159" s="31" t="str">
        <f>K153</f>
        <v>одиниць</v>
      </c>
      <c r="L159" s="135" t="str">
        <f>L153</f>
        <v>управлінський облік</v>
      </c>
      <c r="M159" s="120"/>
      <c r="N159" s="26">
        <v>1</v>
      </c>
      <c r="O159" s="26"/>
      <c r="P159" s="79">
        <f>O159-N159</f>
        <v>-1</v>
      </c>
    </row>
    <row r="160" spans="1:16" ht="26.25" customHeight="1">
      <c r="A160" s="79"/>
      <c r="B160" s="28"/>
      <c r="C160" s="96" t="str">
        <f>C151</f>
        <v>Пояснення щодо причин розбіжностей між затвердженими та досягнутими результативними показниками:
Кооперативи молочарського та плодово-ягідного напрямів діяльності не звернулися за отриманням відшкодування</v>
      </c>
      <c r="D160" s="96"/>
      <c r="E160" s="96"/>
      <c r="F160" s="96"/>
      <c r="G160" s="96"/>
      <c r="H160" s="96"/>
      <c r="I160" s="96"/>
      <c r="J160" s="96"/>
      <c r="K160" s="96"/>
      <c r="L160" s="96"/>
      <c r="M160" s="96"/>
      <c r="N160" s="96"/>
      <c r="O160" s="96"/>
      <c r="P160" s="96"/>
    </row>
    <row r="161" spans="1:16" ht="16.5" customHeight="1">
      <c r="A161" s="22"/>
      <c r="B161" s="22">
        <f>B81</f>
        <v>2417110</v>
      </c>
      <c r="C161" s="101" t="s">
        <v>187</v>
      </c>
      <c r="D161" s="101"/>
      <c r="E161" s="97" t="str">
        <f>D37</f>
        <v>Фінансова підтримка сільськогосподарської дорадчої діяльності</v>
      </c>
      <c r="F161" s="97"/>
      <c r="G161" s="97"/>
      <c r="H161" s="97"/>
      <c r="I161" s="97"/>
      <c r="J161" s="97"/>
      <c r="K161" s="97"/>
      <c r="L161" s="97"/>
      <c r="M161" s="97"/>
      <c r="N161" s="97"/>
      <c r="O161" s="97"/>
      <c r="P161" s="97"/>
    </row>
    <row r="162" spans="1:16" ht="15" customHeight="1">
      <c r="A162" s="22">
        <v>1</v>
      </c>
      <c r="B162" s="27"/>
      <c r="C162" s="99" t="s">
        <v>40</v>
      </c>
      <c r="D162" s="99"/>
      <c r="E162" s="99"/>
      <c r="F162" s="99"/>
      <c r="G162" s="99"/>
      <c r="H162" s="99"/>
      <c r="I162" s="99"/>
      <c r="J162" s="99"/>
      <c r="K162" s="28"/>
      <c r="L162" s="28"/>
      <c r="M162" s="28"/>
      <c r="N162" s="23"/>
      <c r="O162" s="48"/>
      <c r="P162" s="22"/>
    </row>
    <row r="163" spans="1:16" ht="30" customHeight="1">
      <c r="A163" s="22"/>
      <c r="B163" s="27"/>
      <c r="C163" s="95" t="s">
        <v>204</v>
      </c>
      <c r="D163" s="95"/>
      <c r="E163" s="95"/>
      <c r="F163" s="95"/>
      <c r="G163" s="95"/>
      <c r="H163" s="95"/>
      <c r="I163" s="95"/>
      <c r="J163" s="95"/>
      <c r="K163" s="28" t="s">
        <v>78</v>
      </c>
      <c r="L163" s="100" t="s">
        <v>68</v>
      </c>
      <c r="M163" s="100"/>
      <c r="N163" s="22">
        <v>199</v>
      </c>
      <c r="O163" s="22"/>
      <c r="P163" s="22">
        <f>O163-N163</f>
        <v>-199</v>
      </c>
    </row>
    <row r="164" spans="1:16" ht="27.75" customHeight="1">
      <c r="A164" s="22"/>
      <c r="B164" s="28"/>
      <c r="C164" s="96" t="s">
        <v>208</v>
      </c>
      <c r="D164" s="96"/>
      <c r="E164" s="96"/>
      <c r="F164" s="96"/>
      <c r="G164" s="96"/>
      <c r="H164" s="96"/>
      <c r="I164" s="96"/>
      <c r="J164" s="96"/>
      <c r="K164" s="96"/>
      <c r="L164" s="96"/>
      <c r="M164" s="96"/>
      <c r="N164" s="96"/>
      <c r="O164" s="96"/>
      <c r="P164" s="96"/>
    </row>
    <row r="165" spans="1:16" ht="15" customHeight="1">
      <c r="A165" s="22">
        <v>2</v>
      </c>
      <c r="B165" s="27"/>
      <c r="C165" s="99" t="s">
        <v>62</v>
      </c>
      <c r="D165" s="99"/>
      <c r="E165" s="99"/>
      <c r="F165" s="99"/>
      <c r="G165" s="99"/>
      <c r="H165" s="99"/>
      <c r="I165" s="99"/>
      <c r="J165" s="99"/>
      <c r="K165" s="29"/>
      <c r="L165" s="29"/>
      <c r="M165" s="29"/>
      <c r="N165" s="23"/>
      <c r="O165" s="48"/>
      <c r="P165" s="22"/>
    </row>
    <row r="166" spans="1:16" ht="27" customHeight="1">
      <c r="A166" s="22"/>
      <c r="B166" s="27"/>
      <c r="C166" s="95" t="s">
        <v>205</v>
      </c>
      <c r="D166" s="95"/>
      <c r="E166" s="95"/>
      <c r="F166" s="95"/>
      <c r="G166" s="95"/>
      <c r="H166" s="95"/>
      <c r="I166" s="95"/>
      <c r="J166" s="95"/>
      <c r="K166" s="30" t="s">
        <v>65</v>
      </c>
      <c r="L166" s="100" t="s">
        <v>68</v>
      </c>
      <c r="M166" s="100"/>
      <c r="N166" s="22">
        <v>50</v>
      </c>
      <c r="O166" s="22"/>
      <c r="P166" s="22">
        <f>O166-N166</f>
        <v>-50</v>
      </c>
    </row>
    <row r="167" spans="1:16" ht="25.5" customHeight="1">
      <c r="A167" s="22"/>
      <c r="B167" s="28"/>
      <c r="C167" s="121" t="str">
        <f>C164</f>
        <v>Пояснення щодо причин розбіжностей між затвердженими та досягнутими результативними показниками:
Дорадчі служби не звернулися за отриманням відшкодування</v>
      </c>
      <c r="D167" s="121"/>
      <c r="E167" s="121"/>
      <c r="F167" s="121"/>
      <c r="G167" s="121"/>
      <c r="H167" s="121"/>
      <c r="I167" s="121"/>
      <c r="J167" s="121"/>
      <c r="K167" s="121"/>
      <c r="L167" s="121"/>
      <c r="M167" s="121"/>
      <c r="N167" s="121">
        <v>29</v>
      </c>
      <c r="O167" s="121">
        <v>15</v>
      </c>
      <c r="P167" s="121">
        <f>O167-N167</f>
        <v>-14</v>
      </c>
    </row>
    <row r="168" spans="1:16" ht="17.25" customHeight="1">
      <c r="A168" s="22">
        <v>3</v>
      </c>
      <c r="B168" s="27"/>
      <c r="C168" s="99" t="s">
        <v>63</v>
      </c>
      <c r="D168" s="99"/>
      <c r="E168" s="99"/>
      <c r="F168" s="99"/>
      <c r="G168" s="99"/>
      <c r="H168" s="99"/>
      <c r="I168" s="99"/>
      <c r="J168" s="99"/>
      <c r="K168" s="28"/>
      <c r="L168" s="28"/>
      <c r="M168" s="28"/>
      <c r="N168" s="26"/>
      <c r="O168" s="26"/>
      <c r="P168" s="26"/>
    </row>
    <row r="169" spans="1:16" ht="15" customHeight="1">
      <c r="A169" s="22"/>
      <c r="B169" s="27"/>
      <c r="C169" s="95" t="s">
        <v>206</v>
      </c>
      <c r="D169" s="95"/>
      <c r="E169" s="95"/>
      <c r="F169" s="95"/>
      <c r="G169" s="95"/>
      <c r="H169" s="95"/>
      <c r="I169" s="95"/>
      <c r="J169" s="95"/>
      <c r="K169" s="28" t="s">
        <v>78</v>
      </c>
      <c r="L169" s="100" t="str">
        <f>L156</f>
        <v>розрахунково</v>
      </c>
      <c r="M169" s="100"/>
      <c r="N169" s="22">
        <v>6</v>
      </c>
      <c r="O169" s="22"/>
      <c r="P169" s="22">
        <f>O169-N169</f>
        <v>-6</v>
      </c>
    </row>
    <row r="170" spans="1:16" ht="27.75" customHeight="1">
      <c r="A170" s="22"/>
      <c r="B170" s="28"/>
      <c r="C170" s="121" t="str">
        <f>C164</f>
        <v>Пояснення щодо причин розбіжностей між затвердженими та досягнутими результативними показниками:
Дорадчі служби не звернулися за отриманням відшкодування</v>
      </c>
      <c r="D170" s="121"/>
      <c r="E170" s="121"/>
      <c r="F170" s="121"/>
      <c r="G170" s="121"/>
      <c r="H170" s="121"/>
      <c r="I170" s="121"/>
      <c r="J170" s="121"/>
      <c r="K170" s="121"/>
      <c r="L170" s="121"/>
      <c r="M170" s="121"/>
      <c r="N170" s="121"/>
      <c r="O170" s="121"/>
      <c r="P170" s="121"/>
    </row>
    <row r="171" spans="1:16" ht="15" customHeight="1">
      <c r="A171" s="22">
        <v>4</v>
      </c>
      <c r="B171" s="27"/>
      <c r="C171" s="99" t="s">
        <v>64</v>
      </c>
      <c r="D171" s="99"/>
      <c r="E171" s="99"/>
      <c r="F171" s="99"/>
      <c r="G171" s="99"/>
      <c r="H171" s="99"/>
      <c r="I171" s="99"/>
      <c r="J171" s="99"/>
      <c r="K171" s="28"/>
      <c r="L171" s="28"/>
      <c r="M171" s="28"/>
      <c r="N171" s="22"/>
      <c r="O171" s="22"/>
      <c r="P171" s="22"/>
    </row>
    <row r="172" spans="1:16" ht="39" customHeight="1">
      <c r="A172" s="22"/>
      <c r="B172" s="27"/>
      <c r="C172" s="95" t="s">
        <v>207</v>
      </c>
      <c r="D172" s="95"/>
      <c r="E172" s="95"/>
      <c r="F172" s="95"/>
      <c r="G172" s="95"/>
      <c r="H172" s="95"/>
      <c r="I172" s="95"/>
      <c r="J172" s="95"/>
      <c r="K172" s="31" t="s">
        <v>191</v>
      </c>
      <c r="L172" s="100" t="str">
        <f>L146</f>
        <v>Внутрішньо-господарський облік</v>
      </c>
      <c r="M172" s="100"/>
      <c r="N172" s="26">
        <v>800</v>
      </c>
      <c r="O172" s="32"/>
      <c r="P172" s="22">
        <f>O172-N172</f>
        <v>-800</v>
      </c>
    </row>
    <row r="173" spans="1:16" ht="27.75" customHeight="1">
      <c r="A173" s="22"/>
      <c r="B173" s="28"/>
      <c r="C173" s="121" t="str">
        <f>C164</f>
        <v>Пояснення щодо причин розбіжностей між затвердженими та досягнутими результативними показниками:
Дорадчі служби не звернулися за отриманням відшкодування</v>
      </c>
      <c r="D173" s="121"/>
      <c r="E173" s="121"/>
      <c r="F173" s="121"/>
      <c r="G173" s="121"/>
      <c r="H173" s="121"/>
      <c r="I173" s="121"/>
      <c r="J173" s="121"/>
      <c r="K173" s="121"/>
      <c r="L173" s="121"/>
      <c r="M173" s="121"/>
      <c r="N173" s="121"/>
      <c r="O173" s="121"/>
      <c r="P173" s="121"/>
    </row>
    <row r="174" spans="1:16" ht="17.25" customHeight="1">
      <c r="A174" s="16"/>
      <c r="B174" s="19"/>
      <c r="C174" s="125" t="s">
        <v>70</v>
      </c>
      <c r="D174" s="125"/>
      <c r="E174" s="125"/>
      <c r="F174" s="125"/>
      <c r="G174" s="125"/>
      <c r="H174" s="125"/>
      <c r="I174" s="125"/>
      <c r="J174" s="125"/>
      <c r="K174" s="125"/>
      <c r="L174" s="20"/>
      <c r="M174" s="20"/>
      <c r="N174" s="20"/>
      <c r="O174" s="20"/>
      <c r="P174" s="20"/>
    </row>
    <row r="175" spans="1:16" ht="63.75" customHeight="1">
      <c r="A175" s="122" t="s">
        <v>211</v>
      </c>
      <c r="B175" s="122"/>
      <c r="C175" s="122"/>
      <c r="D175" s="122"/>
      <c r="E175" s="122"/>
      <c r="F175" s="122"/>
      <c r="G175" s="122"/>
      <c r="H175" s="122"/>
      <c r="I175" s="122"/>
      <c r="J175" s="122"/>
      <c r="K175" s="122"/>
      <c r="L175" s="122"/>
      <c r="M175" s="122"/>
      <c r="N175" s="122"/>
      <c r="O175" s="122"/>
      <c r="P175" s="122"/>
    </row>
    <row r="176" spans="1:16" ht="40.5" customHeight="1">
      <c r="A176" s="122" t="s">
        <v>209</v>
      </c>
      <c r="B176" s="122"/>
      <c r="C176" s="122"/>
      <c r="D176" s="122"/>
      <c r="E176" s="122"/>
      <c r="F176" s="122"/>
      <c r="G176" s="122"/>
      <c r="H176" s="122"/>
      <c r="I176" s="122"/>
      <c r="J176" s="122"/>
      <c r="K176" s="122"/>
      <c r="L176" s="122"/>
      <c r="M176" s="122"/>
      <c r="N176" s="122"/>
      <c r="O176" s="122"/>
      <c r="P176" s="122"/>
    </row>
    <row r="177" spans="1:16" ht="27.75" customHeight="1">
      <c r="A177" s="123" t="s">
        <v>210</v>
      </c>
      <c r="B177" s="123"/>
      <c r="C177" s="123"/>
      <c r="D177" s="123"/>
      <c r="E177" s="123"/>
      <c r="F177" s="123"/>
      <c r="G177" s="123"/>
      <c r="H177" s="123"/>
      <c r="I177" s="123"/>
      <c r="J177" s="123"/>
      <c r="K177" s="123"/>
      <c r="L177" s="123"/>
      <c r="M177" s="123"/>
      <c r="N177" s="123"/>
      <c r="O177" s="123"/>
      <c r="P177" s="123"/>
    </row>
    <row r="178" spans="1:16" ht="9" customHeight="1">
      <c r="A178" s="16"/>
      <c r="B178" s="16"/>
      <c r="C178" s="16"/>
      <c r="D178" s="16"/>
      <c r="E178" s="16"/>
      <c r="F178" s="16"/>
      <c r="G178" s="16"/>
      <c r="H178" s="16"/>
      <c r="I178" s="16"/>
      <c r="J178" s="16"/>
      <c r="K178" s="16"/>
      <c r="L178" s="16"/>
      <c r="M178" s="16"/>
      <c r="N178" s="17"/>
      <c r="O178" s="18"/>
      <c r="P178" s="16"/>
    </row>
    <row r="179" spans="1:16" ht="21" customHeight="1">
      <c r="A179" s="3" t="s">
        <v>41</v>
      </c>
    </row>
    <row r="181" spans="1:16" s="1" customFormat="1" ht="31.5" customHeight="1">
      <c r="A181" s="124" t="s">
        <v>42</v>
      </c>
      <c r="B181" s="98" t="s">
        <v>43</v>
      </c>
      <c r="C181" s="98"/>
      <c r="D181" s="98" t="s">
        <v>12</v>
      </c>
      <c r="E181" s="98" t="s">
        <v>44</v>
      </c>
      <c r="F181" s="98"/>
      <c r="G181" s="98"/>
      <c r="H181" s="98" t="s">
        <v>47</v>
      </c>
      <c r="I181" s="98"/>
      <c r="J181" s="98"/>
      <c r="K181" s="98" t="s">
        <v>46</v>
      </c>
      <c r="L181" s="98"/>
      <c r="M181" s="98"/>
      <c r="N181" s="98" t="s">
        <v>45</v>
      </c>
      <c r="O181" s="98"/>
      <c r="P181" s="98"/>
    </row>
    <row r="182" spans="1:16" s="1" customFormat="1" ht="45">
      <c r="A182" s="124"/>
      <c r="B182" s="98"/>
      <c r="C182" s="98"/>
      <c r="D182" s="98"/>
      <c r="E182" s="22" t="s">
        <v>6</v>
      </c>
      <c r="F182" s="48" t="s">
        <v>7</v>
      </c>
      <c r="G182" s="22" t="s">
        <v>8</v>
      </c>
      <c r="H182" s="22" t="s">
        <v>6</v>
      </c>
      <c r="I182" s="48" t="s">
        <v>7</v>
      </c>
      <c r="J182" s="22" t="s">
        <v>8</v>
      </c>
      <c r="K182" s="22" t="s">
        <v>6</v>
      </c>
      <c r="L182" s="48" t="s">
        <v>7</v>
      </c>
      <c r="M182" s="22" t="s">
        <v>8</v>
      </c>
      <c r="N182" s="22" t="s">
        <v>6</v>
      </c>
      <c r="O182" s="22" t="s">
        <v>7</v>
      </c>
      <c r="P182" s="22" t="s">
        <v>8</v>
      </c>
    </row>
    <row r="183" spans="1:16">
      <c r="A183" s="33">
        <v>1</v>
      </c>
      <c r="B183" s="129">
        <v>2</v>
      </c>
      <c r="C183" s="129"/>
      <c r="D183" s="33">
        <v>3</v>
      </c>
      <c r="E183" s="33">
        <v>4</v>
      </c>
      <c r="F183" s="33">
        <v>5</v>
      </c>
      <c r="G183" s="33">
        <v>6</v>
      </c>
      <c r="H183" s="33">
        <v>7</v>
      </c>
      <c r="I183" s="33">
        <v>8</v>
      </c>
      <c r="J183" s="33">
        <v>9</v>
      </c>
      <c r="K183" s="33">
        <v>10</v>
      </c>
      <c r="L183" s="33">
        <v>11</v>
      </c>
      <c r="M183" s="33">
        <v>12</v>
      </c>
      <c r="N183" s="33">
        <v>13</v>
      </c>
      <c r="O183" s="33">
        <v>14</v>
      </c>
      <c r="P183" s="33">
        <v>15</v>
      </c>
    </row>
    <row r="184" spans="1:16">
      <c r="A184" s="33"/>
      <c r="B184" s="130" t="s">
        <v>38</v>
      </c>
      <c r="C184" s="130"/>
      <c r="D184" s="33"/>
      <c r="E184" s="33"/>
      <c r="F184" s="33"/>
      <c r="G184" s="33"/>
      <c r="H184" s="33"/>
      <c r="I184" s="33"/>
      <c r="J184" s="33"/>
      <c r="K184" s="33"/>
      <c r="L184" s="33"/>
      <c r="M184" s="33"/>
      <c r="N184" s="33"/>
      <c r="O184" s="33"/>
      <c r="P184" s="33"/>
    </row>
    <row r="185" spans="1:16">
      <c r="A185" s="33"/>
      <c r="B185" s="131" t="s">
        <v>48</v>
      </c>
      <c r="C185" s="131"/>
      <c r="D185" s="33"/>
      <c r="E185" s="33"/>
      <c r="F185" s="33"/>
      <c r="G185" s="33"/>
      <c r="H185" s="33"/>
      <c r="I185" s="33"/>
      <c r="J185" s="33"/>
      <c r="K185" s="33"/>
      <c r="L185" s="33"/>
      <c r="M185" s="33"/>
      <c r="N185" s="33"/>
      <c r="O185" s="33"/>
      <c r="P185" s="33"/>
    </row>
    <row r="186" spans="1:16">
      <c r="A186" s="33"/>
      <c r="B186" s="131" t="s">
        <v>49</v>
      </c>
      <c r="C186" s="131"/>
      <c r="D186" s="33"/>
      <c r="E186" s="33"/>
      <c r="F186" s="33"/>
      <c r="G186" s="33"/>
      <c r="H186" s="33"/>
      <c r="I186" s="33"/>
      <c r="J186" s="33"/>
      <c r="K186" s="33"/>
      <c r="L186" s="33"/>
      <c r="M186" s="33"/>
      <c r="N186" s="33"/>
      <c r="O186" s="33"/>
      <c r="P186" s="33"/>
    </row>
    <row r="187" spans="1:16" ht="27" customHeight="1">
      <c r="A187" s="33"/>
      <c r="B187" s="132" t="s">
        <v>50</v>
      </c>
      <c r="C187" s="132"/>
      <c r="D187" s="33"/>
      <c r="E187" s="33"/>
      <c r="F187" s="33"/>
      <c r="G187" s="33"/>
      <c r="H187" s="33"/>
      <c r="I187" s="33"/>
      <c r="J187" s="33"/>
      <c r="K187" s="33"/>
      <c r="L187" s="33"/>
      <c r="M187" s="33"/>
      <c r="N187" s="33"/>
      <c r="O187" s="33"/>
      <c r="P187" s="33"/>
    </row>
    <row r="188" spans="1:16">
      <c r="A188" s="33"/>
      <c r="B188" s="34" t="s">
        <v>10</v>
      </c>
      <c r="C188" s="33"/>
      <c r="D188" s="33"/>
      <c r="E188" s="33"/>
      <c r="F188" s="33"/>
      <c r="G188" s="33"/>
      <c r="H188" s="33"/>
      <c r="I188" s="33"/>
      <c r="J188" s="33"/>
      <c r="K188" s="33"/>
      <c r="L188" s="33"/>
      <c r="M188" s="33"/>
      <c r="N188" s="33"/>
      <c r="O188" s="33"/>
      <c r="P188" s="33"/>
    </row>
    <row r="189" spans="1:16">
      <c r="A189" s="33"/>
      <c r="B189" s="133" t="s">
        <v>51</v>
      </c>
      <c r="C189" s="133"/>
      <c r="D189" s="133"/>
      <c r="E189" s="133"/>
      <c r="F189" s="133"/>
      <c r="G189" s="133"/>
      <c r="H189" s="133"/>
      <c r="I189" s="133"/>
      <c r="J189" s="133"/>
      <c r="K189" s="133"/>
      <c r="L189" s="133"/>
      <c r="M189" s="133"/>
      <c r="N189" s="133"/>
      <c r="O189" s="133"/>
      <c r="P189" s="133"/>
    </row>
    <row r="190" spans="1:16">
      <c r="A190" s="33"/>
      <c r="B190" s="35" t="s">
        <v>52</v>
      </c>
      <c r="C190" s="33"/>
      <c r="D190" s="33"/>
      <c r="E190" s="33"/>
      <c r="F190" s="33"/>
      <c r="G190" s="33"/>
      <c r="H190" s="33"/>
      <c r="I190" s="33"/>
      <c r="J190" s="33"/>
      <c r="K190" s="33"/>
      <c r="L190" s="33"/>
      <c r="M190" s="33"/>
      <c r="N190" s="33"/>
      <c r="O190" s="33"/>
      <c r="P190" s="33"/>
    </row>
    <row r="191" spans="1:16">
      <c r="A191" s="33"/>
      <c r="B191" s="34" t="s">
        <v>10</v>
      </c>
      <c r="C191" s="33"/>
      <c r="D191" s="33"/>
      <c r="E191" s="33"/>
      <c r="F191" s="33"/>
      <c r="G191" s="33"/>
      <c r="H191" s="33"/>
      <c r="I191" s="33"/>
      <c r="J191" s="33"/>
      <c r="K191" s="33"/>
      <c r="L191" s="33"/>
      <c r="M191" s="33"/>
      <c r="N191" s="33"/>
      <c r="O191" s="33"/>
      <c r="P191" s="33"/>
    </row>
    <row r="192" spans="1:16">
      <c r="A192" s="33"/>
      <c r="B192" s="35" t="s">
        <v>11</v>
      </c>
      <c r="C192" s="33"/>
      <c r="D192" s="33"/>
      <c r="E192" s="33"/>
      <c r="F192" s="33"/>
      <c r="G192" s="33"/>
      <c r="H192" s="33"/>
      <c r="I192" s="33"/>
      <c r="J192" s="33"/>
      <c r="K192" s="33"/>
      <c r="L192" s="33"/>
      <c r="M192" s="33"/>
      <c r="N192" s="33"/>
      <c r="O192" s="33"/>
      <c r="P192" s="33"/>
    </row>
    <row r="194" spans="1:16" ht="17.25">
      <c r="A194" s="126" t="s">
        <v>79</v>
      </c>
      <c r="B194" s="126"/>
      <c r="C194" s="126"/>
      <c r="D194" s="126"/>
      <c r="E194" s="126"/>
      <c r="F194" s="126"/>
      <c r="G194" s="126"/>
      <c r="H194" s="126"/>
      <c r="I194" s="126"/>
      <c r="J194" s="126"/>
      <c r="K194" s="126"/>
      <c r="L194" s="126"/>
      <c r="M194" s="126"/>
      <c r="N194" s="126"/>
      <c r="O194" s="126"/>
      <c r="P194" s="126"/>
    </row>
    <row r="195" spans="1:16" ht="18">
      <c r="A195" s="127" t="s">
        <v>53</v>
      </c>
      <c r="B195" s="127"/>
      <c r="C195" s="127"/>
      <c r="D195" s="127"/>
      <c r="E195" s="127"/>
      <c r="F195" s="127"/>
      <c r="G195" s="127"/>
      <c r="H195" s="127"/>
      <c r="I195" s="127"/>
      <c r="J195" s="127"/>
      <c r="K195" s="127"/>
      <c r="L195" s="127"/>
      <c r="M195" s="127"/>
      <c r="N195" s="127"/>
      <c r="O195" s="127"/>
      <c r="P195" s="127"/>
    </row>
    <row r="196" spans="1:16">
      <c r="A196" s="10" t="s">
        <v>54</v>
      </c>
      <c r="B196" s="9"/>
      <c r="C196" s="9"/>
      <c r="D196" s="9"/>
      <c r="E196" s="9"/>
      <c r="F196" s="9"/>
      <c r="G196" s="9"/>
      <c r="H196" s="9"/>
      <c r="I196" s="9"/>
      <c r="J196" s="9"/>
      <c r="K196" s="9"/>
      <c r="L196" s="9"/>
      <c r="M196" s="9"/>
      <c r="N196" s="9"/>
      <c r="O196" s="9"/>
      <c r="P196" s="9"/>
    </row>
    <row r="197" spans="1:16" ht="45.75" customHeight="1"/>
    <row r="198" spans="1:16" ht="34.5" customHeight="1">
      <c r="A198" s="128" t="s">
        <v>55</v>
      </c>
      <c r="B198" s="128"/>
      <c r="C198" s="128"/>
      <c r="D198" s="128"/>
      <c r="E198" s="128"/>
      <c r="F198" s="128"/>
      <c r="G198" s="128"/>
      <c r="H198" s="128"/>
      <c r="I198" s="128"/>
      <c r="J198" s="12"/>
      <c r="K198" s="60"/>
      <c r="L198" s="60"/>
      <c r="M198" s="61"/>
      <c r="N198" s="62" t="s">
        <v>56</v>
      </c>
      <c r="O198" s="61"/>
      <c r="P198" s="12"/>
    </row>
    <row r="199" spans="1:16" ht="39" customHeight="1">
      <c r="A199" s="63"/>
      <c r="B199" s="64"/>
      <c r="C199" s="64"/>
      <c r="D199" s="64"/>
      <c r="E199" s="64"/>
      <c r="F199" s="65"/>
      <c r="G199" s="65"/>
      <c r="H199" s="65"/>
      <c r="I199" s="78"/>
      <c r="J199" s="13"/>
      <c r="K199" s="66" t="s">
        <v>57</v>
      </c>
      <c r="L199" s="66"/>
      <c r="M199" s="14"/>
      <c r="N199" s="67" t="s">
        <v>58</v>
      </c>
      <c r="O199" s="66"/>
      <c r="P199" s="68"/>
    </row>
    <row r="200" spans="1:16" ht="29.25" customHeight="1">
      <c r="A200" s="128" t="s">
        <v>116</v>
      </c>
      <c r="B200" s="128"/>
      <c r="C200" s="128"/>
      <c r="D200" s="128"/>
      <c r="E200" s="128"/>
      <c r="F200" s="128"/>
      <c r="G200" s="128"/>
      <c r="H200" s="128"/>
      <c r="I200" s="128"/>
      <c r="J200" s="12"/>
      <c r="K200" s="69"/>
      <c r="L200" s="69"/>
      <c r="M200" s="61"/>
      <c r="N200" s="62" t="s">
        <v>117</v>
      </c>
      <c r="O200" s="69"/>
      <c r="P200" s="12"/>
    </row>
    <row r="201" spans="1:16" ht="15.75">
      <c r="A201" s="70"/>
      <c r="B201" s="71"/>
      <c r="C201" s="71"/>
      <c r="D201" s="71"/>
      <c r="E201" s="71"/>
      <c r="F201" s="72"/>
      <c r="G201" s="72"/>
      <c r="H201" s="72"/>
      <c r="I201" s="73"/>
      <c r="J201" s="74"/>
      <c r="K201" s="75" t="s">
        <v>57</v>
      </c>
      <c r="L201" s="75"/>
      <c r="M201" s="14"/>
      <c r="N201" s="14" t="s">
        <v>58</v>
      </c>
      <c r="O201" s="76"/>
      <c r="P201" s="68"/>
    </row>
    <row r="202" spans="1:16" ht="15.75">
      <c r="A202" s="77"/>
      <c r="B202" s="77"/>
      <c r="C202" s="77"/>
      <c r="D202" s="77"/>
      <c r="E202" s="77"/>
      <c r="F202" s="77"/>
      <c r="G202" s="77"/>
      <c r="H202" s="77"/>
      <c r="I202" s="77"/>
      <c r="J202" s="77"/>
      <c r="K202" s="77"/>
      <c r="L202" s="77"/>
      <c r="M202" s="77"/>
      <c r="N202" s="77"/>
      <c r="O202" s="77"/>
      <c r="P202" s="77"/>
    </row>
  </sheetData>
  <mergeCells count="272">
    <mergeCell ref="C158:J158"/>
    <mergeCell ref="C159:J159"/>
    <mergeCell ref="L159:M159"/>
    <mergeCell ref="C160:P160"/>
    <mergeCell ref="C124:P124"/>
    <mergeCell ref="C143:J143"/>
    <mergeCell ref="L143:M143"/>
    <mergeCell ref="C151:P151"/>
    <mergeCell ref="C164:P164"/>
    <mergeCell ref="C152:J152"/>
    <mergeCell ref="C153:J153"/>
    <mergeCell ref="L153:M153"/>
    <mergeCell ref="C154:P154"/>
    <mergeCell ref="C155:J155"/>
    <mergeCell ref="C156:J156"/>
    <mergeCell ref="L156:M156"/>
    <mergeCell ref="C157:P157"/>
    <mergeCell ref="C145:J145"/>
    <mergeCell ref="C146:J146"/>
    <mergeCell ref="L146:M146"/>
    <mergeCell ref="C147:P147"/>
    <mergeCell ref="C148:D148"/>
    <mergeCell ref="E148:P148"/>
    <mergeCell ref="C149:J149"/>
    <mergeCell ref="C150:J150"/>
    <mergeCell ref="L150:M150"/>
    <mergeCell ref="C137:P137"/>
    <mergeCell ref="C138:J138"/>
    <mergeCell ref="C139:J139"/>
    <mergeCell ref="L139:M139"/>
    <mergeCell ref="C140:P140"/>
    <mergeCell ref="C141:J141"/>
    <mergeCell ref="C142:J142"/>
    <mergeCell ref="L142:M142"/>
    <mergeCell ref="C144:P144"/>
    <mergeCell ref="C131:J131"/>
    <mergeCell ref="C132:J132"/>
    <mergeCell ref="L132:M132"/>
    <mergeCell ref="C133:P133"/>
    <mergeCell ref="C134:D134"/>
    <mergeCell ref="E134:P134"/>
    <mergeCell ref="C135:J135"/>
    <mergeCell ref="C136:J136"/>
    <mergeCell ref="L136:M136"/>
    <mergeCell ref="C126:J126"/>
    <mergeCell ref="L126:M126"/>
    <mergeCell ref="C127:P127"/>
    <mergeCell ref="C128:J128"/>
    <mergeCell ref="C129:J129"/>
    <mergeCell ref="L129:M129"/>
    <mergeCell ref="C130:P130"/>
    <mergeCell ref="C117:P117"/>
    <mergeCell ref="C118:J118"/>
    <mergeCell ref="C119:J119"/>
    <mergeCell ref="L119:M119"/>
    <mergeCell ref="C120:P120"/>
    <mergeCell ref="C121:D121"/>
    <mergeCell ref="E121:P121"/>
    <mergeCell ref="C122:J122"/>
    <mergeCell ref="C123:J123"/>
    <mergeCell ref="L123:M123"/>
    <mergeCell ref="C111:P111"/>
    <mergeCell ref="C112:J112"/>
    <mergeCell ref="C113:J113"/>
    <mergeCell ref="L113:M113"/>
    <mergeCell ref="C114:P114"/>
    <mergeCell ref="C115:J115"/>
    <mergeCell ref="C116:J116"/>
    <mergeCell ref="L116:M116"/>
    <mergeCell ref="C125:J125"/>
    <mergeCell ref="C104:P104"/>
    <mergeCell ref="C105:J105"/>
    <mergeCell ref="C106:J106"/>
    <mergeCell ref="L106:M106"/>
    <mergeCell ref="C107:P107"/>
    <mergeCell ref="C108:D108"/>
    <mergeCell ref="E108:P108"/>
    <mergeCell ref="C109:J109"/>
    <mergeCell ref="C110:J110"/>
    <mergeCell ref="L110:M110"/>
    <mergeCell ref="A194:P194"/>
    <mergeCell ref="A195:P195"/>
    <mergeCell ref="A198:I198"/>
    <mergeCell ref="A200:I200"/>
    <mergeCell ref="B183:C183"/>
    <mergeCell ref="B184:C184"/>
    <mergeCell ref="B185:C185"/>
    <mergeCell ref="B186:C186"/>
    <mergeCell ref="B187:C187"/>
    <mergeCell ref="B189:P189"/>
    <mergeCell ref="A181:A182"/>
    <mergeCell ref="B181:C182"/>
    <mergeCell ref="D181:D182"/>
    <mergeCell ref="E181:G181"/>
    <mergeCell ref="H181:J181"/>
    <mergeCell ref="K181:M181"/>
    <mergeCell ref="N181:P181"/>
    <mergeCell ref="C173:P173"/>
    <mergeCell ref="C174:K174"/>
    <mergeCell ref="C169:J169"/>
    <mergeCell ref="L169:M169"/>
    <mergeCell ref="C170:P170"/>
    <mergeCell ref="C171:J171"/>
    <mergeCell ref="C172:J172"/>
    <mergeCell ref="L172:M172"/>
    <mergeCell ref="A175:P175"/>
    <mergeCell ref="A176:P176"/>
    <mergeCell ref="A177:P177"/>
    <mergeCell ref="C165:J165"/>
    <mergeCell ref="C166:J166"/>
    <mergeCell ref="L166:M166"/>
    <mergeCell ref="C167:P167"/>
    <mergeCell ref="C168:J168"/>
    <mergeCell ref="C94:P94"/>
    <mergeCell ref="C161:D161"/>
    <mergeCell ref="E161:P161"/>
    <mergeCell ref="C162:J162"/>
    <mergeCell ref="C163:J163"/>
    <mergeCell ref="L163:M163"/>
    <mergeCell ref="C95:D95"/>
    <mergeCell ref="E95:P95"/>
    <mergeCell ref="C96:J96"/>
    <mergeCell ref="C97:J97"/>
    <mergeCell ref="L97:M97"/>
    <mergeCell ref="C98:P98"/>
    <mergeCell ref="C99:J99"/>
    <mergeCell ref="C100:J100"/>
    <mergeCell ref="L100:M100"/>
    <mergeCell ref="C101:P101"/>
    <mergeCell ref="C102:J102"/>
    <mergeCell ref="C103:J103"/>
    <mergeCell ref="L103:M103"/>
    <mergeCell ref="C90:J90"/>
    <mergeCell ref="L90:M90"/>
    <mergeCell ref="C91:P91"/>
    <mergeCell ref="C92:J92"/>
    <mergeCell ref="C93:J93"/>
    <mergeCell ref="L93:M93"/>
    <mergeCell ref="C85:J85"/>
    <mergeCell ref="C86:J86"/>
    <mergeCell ref="L86:M86"/>
    <mergeCell ref="C88:P88"/>
    <mergeCell ref="C89:J89"/>
    <mergeCell ref="C84:P84"/>
    <mergeCell ref="C87:J87"/>
    <mergeCell ref="L87:M87"/>
    <mergeCell ref="C70:J70"/>
    <mergeCell ref="L70:M70"/>
    <mergeCell ref="C81:D81"/>
    <mergeCell ref="E81:P81"/>
    <mergeCell ref="C82:J82"/>
    <mergeCell ref="C83:J83"/>
    <mergeCell ref="L83:M83"/>
    <mergeCell ref="C76:J76"/>
    <mergeCell ref="L76:M76"/>
    <mergeCell ref="C78:J78"/>
    <mergeCell ref="C79:J79"/>
    <mergeCell ref="L79:M79"/>
    <mergeCell ref="C80:P80"/>
    <mergeCell ref="C57:J57"/>
    <mergeCell ref="L57:M57"/>
    <mergeCell ref="C58:J58"/>
    <mergeCell ref="L58:M58"/>
    <mergeCell ref="C53:D53"/>
    <mergeCell ref="E53:P53"/>
    <mergeCell ref="L54:M54"/>
    <mergeCell ref="C55:J55"/>
    <mergeCell ref="L55:M55"/>
    <mergeCell ref="C56:P56"/>
    <mergeCell ref="C50:J50"/>
    <mergeCell ref="L50:M50"/>
    <mergeCell ref="C51:J51"/>
    <mergeCell ref="L51:M51"/>
    <mergeCell ref="C52:J52"/>
    <mergeCell ref="L52:M52"/>
    <mergeCell ref="A44:E44"/>
    <mergeCell ref="O44:P44"/>
    <mergeCell ref="A45:E45"/>
    <mergeCell ref="O45:P45"/>
    <mergeCell ref="A46:E46"/>
    <mergeCell ref="O46:P46"/>
    <mergeCell ref="D38:E38"/>
    <mergeCell ref="O38:P38"/>
    <mergeCell ref="A42:E43"/>
    <mergeCell ref="F42:H42"/>
    <mergeCell ref="I42:K42"/>
    <mergeCell ref="L42:N42"/>
    <mergeCell ref="O42:P43"/>
    <mergeCell ref="D30:E30"/>
    <mergeCell ref="O30:P30"/>
    <mergeCell ref="D31:E31"/>
    <mergeCell ref="O31:P31"/>
    <mergeCell ref="D37:E37"/>
    <mergeCell ref="O37:P37"/>
    <mergeCell ref="D32:E32"/>
    <mergeCell ref="D33:E33"/>
    <mergeCell ref="D34:E34"/>
    <mergeCell ref="D35:E35"/>
    <mergeCell ref="D36:E36"/>
    <mergeCell ref="O32:P32"/>
    <mergeCell ref="O33:P33"/>
    <mergeCell ref="O34:P34"/>
    <mergeCell ref="O35:P35"/>
    <mergeCell ref="O36:P36"/>
    <mergeCell ref="O25:P26"/>
    <mergeCell ref="O27:P27"/>
    <mergeCell ref="D28:E28"/>
    <mergeCell ref="O28:P28"/>
    <mergeCell ref="D29:E29"/>
    <mergeCell ref="O29:P29"/>
    <mergeCell ref="B25:B26"/>
    <mergeCell ref="C25:C26"/>
    <mergeCell ref="D25:E26"/>
    <mergeCell ref="F25:H25"/>
    <mergeCell ref="I25:K25"/>
    <mergeCell ref="L25:N25"/>
    <mergeCell ref="A19:B19"/>
    <mergeCell ref="C19:D19"/>
    <mergeCell ref="F19:G19"/>
    <mergeCell ref="H19:I19"/>
    <mergeCell ref="J19:K19"/>
    <mergeCell ref="L19:M19"/>
    <mergeCell ref="N19:O19"/>
    <mergeCell ref="N20:O20"/>
    <mergeCell ref="A21:B21"/>
    <mergeCell ref="C21:D21"/>
    <mergeCell ref="F21:G21"/>
    <mergeCell ref="H21:I21"/>
    <mergeCell ref="J21:K21"/>
    <mergeCell ref="L21:M21"/>
    <mergeCell ref="N21:O21"/>
    <mergeCell ref="A20:B20"/>
    <mergeCell ref="C20:D20"/>
    <mergeCell ref="F20:G20"/>
    <mergeCell ref="H20:I20"/>
    <mergeCell ref="J20:K20"/>
    <mergeCell ref="L20:M20"/>
    <mergeCell ref="A4:P4"/>
    <mergeCell ref="A5:P5"/>
    <mergeCell ref="A6:P6"/>
    <mergeCell ref="B8:C8"/>
    <mergeCell ref="B10:C10"/>
    <mergeCell ref="B12:C12"/>
    <mergeCell ref="D12:E12"/>
    <mergeCell ref="F12:P12"/>
    <mergeCell ref="A18:E18"/>
    <mergeCell ref="F18:K18"/>
    <mergeCell ref="L18:P18"/>
    <mergeCell ref="L60:M60"/>
    <mergeCell ref="C60:J60"/>
    <mergeCell ref="C59:P59"/>
    <mergeCell ref="C61:P61"/>
    <mergeCell ref="C64:P64"/>
    <mergeCell ref="C67:P67"/>
    <mergeCell ref="C71:P71"/>
    <mergeCell ref="C74:P74"/>
    <mergeCell ref="C77:P77"/>
    <mergeCell ref="C65:J65"/>
    <mergeCell ref="L65:M65"/>
    <mergeCell ref="C66:J66"/>
    <mergeCell ref="L66:M66"/>
    <mergeCell ref="C62:J62"/>
    <mergeCell ref="L62:M62"/>
    <mergeCell ref="C63:J63"/>
    <mergeCell ref="L63:M63"/>
    <mergeCell ref="C72:J72"/>
    <mergeCell ref="C73:J73"/>
    <mergeCell ref="L73:M73"/>
    <mergeCell ref="C75:J75"/>
    <mergeCell ref="C68:D68"/>
    <mergeCell ref="E68:P68"/>
    <mergeCell ref="C69:J69"/>
  </mergeCells>
  <pageMargins left="0.39370078740157483" right="0" top="0.74803149606299213" bottom="0.39370078740157483" header="0.31496062992125984" footer="0.31496062992125984"/>
  <pageSetup paperSize="9" scale="70" orientation="portrait" horizontalDpi="0" verticalDpi="0" r:id="rId1"/>
</worksheet>
</file>

<file path=xl/worksheets/sheet2.xml><?xml version="1.0" encoding="utf-8"?>
<worksheet xmlns="http://schemas.openxmlformats.org/spreadsheetml/2006/main" xmlns:r="http://schemas.openxmlformats.org/officeDocument/2006/relationships">
  <dimension ref="A1:P86"/>
  <sheetViews>
    <sheetView zoomScale="66" zoomScaleNormal="66" workbookViewId="0">
      <selection activeCell="T29" sqref="T29"/>
    </sheetView>
  </sheetViews>
  <sheetFormatPr defaultRowHeight="15"/>
  <cols>
    <col min="1" max="1" width="3.42578125" customWidth="1"/>
    <col min="2" max="2" width="8.7109375" customWidth="1"/>
    <col min="3" max="3" width="5.7109375" customWidth="1"/>
    <col min="4" max="4" width="6.7109375" customWidth="1"/>
    <col min="5" max="5" width="19.85546875" customWidth="1"/>
    <col min="7" max="7" width="8.7109375" customWidth="1"/>
    <col min="8" max="8" width="7.42578125" customWidth="1"/>
    <col min="9" max="9" width="8.28515625" customWidth="1"/>
    <col min="11" max="11" width="8.140625" customWidth="1"/>
    <col min="12" max="13" width="6.85546875" customWidth="1"/>
    <col min="14" max="14" width="8.28515625" customWidth="1"/>
    <col min="15" max="15" width="11.28515625" customWidth="1"/>
    <col min="16" max="16" width="10.42578125" customWidth="1"/>
  </cols>
  <sheetData>
    <row r="1" spans="1:16">
      <c r="J1" s="15" t="s">
        <v>59</v>
      </c>
    </row>
    <row r="2" spans="1:16">
      <c r="J2" s="15" t="s">
        <v>60</v>
      </c>
    </row>
    <row r="3" spans="1:16">
      <c r="J3" s="15" t="s">
        <v>61</v>
      </c>
    </row>
    <row r="4" spans="1:16" ht="14.25" customHeight="1">
      <c r="A4" s="102" t="s">
        <v>28</v>
      </c>
      <c r="B4" s="102"/>
      <c r="C4" s="102"/>
      <c r="D4" s="102"/>
      <c r="E4" s="102"/>
      <c r="F4" s="102"/>
      <c r="G4" s="102"/>
      <c r="H4" s="102"/>
      <c r="I4" s="102"/>
      <c r="J4" s="102"/>
      <c r="K4" s="102"/>
      <c r="L4" s="102"/>
      <c r="M4" s="102"/>
      <c r="N4" s="102"/>
      <c r="O4" s="102"/>
      <c r="P4" s="102"/>
    </row>
    <row r="5" spans="1:16" ht="15.75">
      <c r="A5" s="102" t="s">
        <v>29</v>
      </c>
      <c r="B5" s="102"/>
      <c r="C5" s="102"/>
      <c r="D5" s="102"/>
      <c r="E5" s="102"/>
      <c r="F5" s="102"/>
      <c r="G5" s="102"/>
      <c r="H5" s="102"/>
      <c r="I5" s="102"/>
      <c r="J5" s="102"/>
      <c r="K5" s="102"/>
      <c r="L5" s="102"/>
      <c r="M5" s="102"/>
      <c r="N5" s="102"/>
      <c r="O5" s="102"/>
      <c r="P5" s="102"/>
    </row>
    <row r="6" spans="1:16" ht="15.75">
      <c r="A6" s="102" t="s">
        <v>82</v>
      </c>
      <c r="B6" s="102"/>
      <c r="C6" s="102"/>
      <c r="D6" s="102"/>
      <c r="E6" s="102"/>
      <c r="F6" s="102"/>
      <c r="G6" s="102"/>
      <c r="H6" s="102"/>
      <c r="I6" s="102"/>
      <c r="J6" s="102"/>
      <c r="K6" s="102"/>
      <c r="L6" s="102"/>
      <c r="M6" s="102"/>
      <c r="N6" s="102"/>
      <c r="O6" s="102"/>
      <c r="P6" s="102"/>
    </row>
    <row r="7" spans="1:16" ht="9" customHeight="1"/>
    <row r="8" spans="1:16" s="7" customFormat="1" ht="15.75">
      <c r="A8" s="6" t="s">
        <v>21</v>
      </c>
      <c r="B8" s="103">
        <v>2400000</v>
      </c>
      <c r="C8" s="103"/>
      <c r="D8" s="50"/>
      <c r="E8" s="51" t="s">
        <v>22</v>
      </c>
      <c r="F8" s="51"/>
      <c r="G8" s="51"/>
      <c r="H8" s="51"/>
      <c r="I8" s="51"/>
      <c r="J8" s="51"/>
      <c r="K8" s="51"/>
      <c r="L8" s="51"/>
      <c r="M8" s="51"/>
      <c r="N8" s="51"/>
      <c r="O8" s="51"/>
    </row>
    <row r="9" spans="1:16" ht="13.5" customHeight="1">
      <c r="A9" s="5" t="s">
        <v>26</v>
      </c>
      <c r="B9" s="52"/>
      <c r="C9" s="52"/>
      <c r="D9" s="52"/>
      <c r="E9" s="52"/>
      <c r="F9" s="52"/>
      <c r="G9" s="52"/>
      <c r="H9" s="52"/>
      <c r="I9" s="52"/>
      <c r="J9" s="52"/>
      <c r="K9" s="52"/>
      <c r="L9" s="52"/>
      <c r="M9" s="52"/>
      <c r="N9" s="53"/>
      <c r="O9" s="53"/>
    </row>
    <row r="10" spans="1:16" s="7" customFormat="1" ht="15.75">
      <c r="A10" s="6" t="s">
        <v>23</v>
      </c>
      <c r="B10" s="104">
        <v>2410000</v>
      </c>
      <c r="C10" s="104"/>
      <c r="D10" s="54"/>
      <c r="E10" s="55" t="s">
        <v>22</v>
      </c>
      <c r="F10" s="55"/>
      <c r="G10" s="55"/>
      <c r="H10" s="55"/>
      <c r="I10" s="55"/>
      <c r="J10" s="55"/>
      <c r="K10" s="55"/>
      <c r="L10" s="55"/>
      <c r="M10" s="55"/>
      <c r="N10" s="55"/>
      <c r="O10" s="55"/>
    </row>
    <row r="11" spans="1:16" ht="13.5" customHeight="1">
      <c r="A11" s="5" t="s">
        <v>25</v>
      </c>
      <c r="B11" s="2"/>
      <c r="C11" s="2"/>
      <c r="D11" s="2"/>
      <c r="E11" s="2"/>
      <c r="F11" s="2"/>
      <c r="G11" s="2"/>
      <c r="H11" s="2"/>
      <c r="I11" s="2"/>
      <c r="J11" s="2"/>
      <c r="K11" s="2"/>
      <c r="L11" s="2"/>
      <c r="M11" s="2"/>
    </row>
    <row r="12" spans="1:16" s="7" customFormat="1" ht="15.75" customHeight="1">
      <c r="A12" s="6" t="s">
        <v>24</v>
      </c>
      <c r="B12" s="104">
        <v>2418310</v>
      </c>
      <c r="C12" s="104"/>
      <c r="D12" s="105" t="s">
        <v>118</v>
      </c>
      <c r="E12" s="105"/>
      <c r="F12" s="106" t="s">
        <v>119</v>
      </c>
      <c r="G12" s="106"/>
      <c r="H12" s="106"/>
      <c r="I12" s="106"/>
      <c r="J12" s="106"/>
      <c r="K12" s="106"/>
      <c r="L12" s="106"/>
      <c r="M12" s="106"/>
      <c r="N12" s="106"/>
      <c r="O12" s="106"/>
      <c r="P12" s="106"/>
    </row>
    <row r="13" spans="1:16">
      <c r="A13" s="5" t="s">
        <v>27</v>
      </c>
      <c r="B13" s="2"/>
      <c r="C13" s="2"/>
      <c r="D13" s="2"/>
      <c r="E13" s="2"/>
      <c r="F13" s="2"/>
      <c r="G13" s="2"/>
      <c r="H13" s="2"/>
      <c r="I13" s="2"/>
      <c r="J13" s="2"/>
      <c r="K13" s="2"/>
      <c r="L13" s="2"/>
      <c r="M13" s="2"/>
    </row>
    <row r="14" spans="1:16" ht="6.75" customHeight="1"/>
    <row r="15" spans="1:16" ht="17.25" customHeight="1">
      <c r="A15" s="3" t="s">
        <v>20</v>
      </c>
    </row>
    <row r="16" spans="1:16" ht="8.25" customHeight="1"/>
    <row r="17" spans="1:16" ht="12.75" customHeight="1">
      <c r="P17" s="4" t="s">
        <v>17</v>
      </c>
    </row>
    <row r="18" spans="1:16" ht="17.25" customHeight="1">
      <c r="A18" s="98" t="s">
        <v>18</v>
      </c>
      <c r="B18" s="98"/>
      <c r="C18" s="98"/>
      <c r="D18" s="98"/>
      <c r="E18" s="98"/>
      <c r="F18" s="98" t="s">
        <v>3</v>
      </c>
      <c r="G18" s="98"/>
      <c r="H18" s="98"/>
      <c r="I18" s="98"/>
      <c r="J18" s="98"/>
      <c r="K18" s="98"/>
      <c r="L18" s="98" t="s">
        <v>4</v>
      </c>
      <c r="M18" s="107"/>
      <c r="N18" s="107"/>
      <c r="O18" s="107"/>
      <c r="P18" s="107"/>
    </row>
    <row r="19" spans="1:16" ht="29.25" customHeight="1">
      <c r="A19" s="98" t="s">
        <v>6</v>
      </c>
      <c r="B19" s="98"/>
      <c r="C19" s="98" t="s">
        <v>19</v>
      </c>
      <c r="D19" s="98"/>
      <c r="E19" s="22" t="s">
        <v>8</v>
      </c>
      <c r="F19" s="98" t="s">
        <v>6</v>
      </c>
      <c r="G19" s="98"/>
      <c r="H19" s="98" t="s">
        <v>19</v>
      </c>
      <c r="I19" s="98"/>
      <c r="J19" s="98" t="s">
        <v>8</v>
      </c>
      <c r="K19" s="98"/>
      <c r="L19" s="98" t="s">
        <v>6</v>
      </c>
      <c r="M19" s="98"/>
      <c r="N19" s="98" t="s">
        <v>19</v>
      </c>
      <c r="O19" s="98"/>
      <c r="P19" s="22" t="s">
        <v>8</v>
      </c>
    </row>
    <row r="20" spans="1:16" s="11" customFormat="1" ht="12" customHeight="1">
      <c r="A20" s="108">
        <v>1</v>
      </c>
      <c r="B20" s="108"/>
      <c r="C20" s="108">
        <v>2</v>
      </c>
      <c r="D20" s="108"/>
      <c r="E20" s="48">
        <v>3</v>
      </c>
      <c r="F20" s="108">
        <v>4</v>
      </c>
      <c r="G20" s="108"/>
      <c r="H20" s="108">
        <v>5</v>
      </c>
      <c r="I20" s="108"/>
      <c r="J20" s="108">
        <v>6</v>
      </c>
      <c r="K20" s="108"/>
      <c r="L20" s="108">
        <v>7</v>
      </c>
      <c r="M20" s="108"/>
      <c r="N20" s="108">
        <v>8</v>
      </c>
      <c r="O20" s="108"/>
      <c r="P20" s="48">
        <v>9</v>
      </c>
    </row>
    <row r="21" spans="1:16">
      <c r="A21" s="109"/>
      <c r="B21" s="109"/>
      <c r="C21" s="98">
        <v>719.9</v>
      </c>
      <c r="D21" s="98"/>
      <c r="E21" s="49">
        <f>A21+C21</f>
        <v>719.9</v>
      </c>
      <c r="F21" s="98"/>
      <c r="G21" s="98"/>
      <c r="H21" s="98"/>
      <c r="I21" s="98"/>
      <c r="J21" s="98">
        <f>F21+H21</f>
        <v>0</v>
      </c>
      <c r="K21" s="98"/>
      <c r="L21" s="109"/>
      <c r="M21" s="98"/>
      <c r="N21" s="98">
        <f>H21-C21</f>
        <v>-719.9</v>
      </c>
      <c r="O21" s="98"/>
      <c r="P21" s="22">
        <f>L21+N21</f>
        <v>-719.9</v>
      </c>
    </row>
    <row r="23" spans="1:16" ht="18.75">
      <c r="A23" s="3" t="s">
        <v>16</v>
      </c>
      <c r="F23" s="2"/>
    </row>
    <row r="24" spans="1:16">
      <c r="O24" s="4" t="s">
        <v>17</v>
      </c>
    </row>
    <row r="25" spans="1:16" s="1" customFormat="1" ht="45" customHeight="1">
      <c r="A25" s="36" t="s">
        <v>0</v>
      </c>
      <c r="B25" s="98" t="s">
        <v>12</v>
      </c>
      <c r="C25" s="98" t="s">
        <v>2</v>
      </c>
      <c r="D25" s="98" t="s">
        <v>13</v>
      </c>
      <c r="E25" s="98"/>
      <c r="F25" s="98" t="s">
        <v>14</v>
      </c>
      <c r="G25" s="98"/>
      <c r="H25" s="98"/>
      <c r="I25" s="98" t="s">
        <v>15</v>
      </c>
      <c r="J25" s="98"/>
      <c r="K25" s="98"/>
      <c r="L25" s="98" t="s">
        <v>4</v>
      </c>
      <c r="M25" s="98"/>
      <c r="N25" s="98"/>
      <c r="O25" s="98" t="s">
        <v>5</v>
      </c>
      <c r="P25" s="98"/>
    </row>
    <row r="26" spans="1:16" s="1" customFormat="1" ht="55.5" customHeight="1">
      <c r="A26" s="39" t="s">
        <v>1</v>
      </c>
      <c r="B26" s="98"/>
      <c r="C26" s="98"/>
      <c r="D26" s="98"/>
      <c r="E26" s="98"/>
      <c r="F26" s="22" t="s">
        <v>6</v>
      </c>
      <c r="G26" s="22" t="s">
        <v>7</v>
      </c>
      <c r="H26" s="22" t="s">
        <v>8</v>
      </c>
      <c r="I26" s="22" t="s">
        <v>6</v>
      </c>
      <c r="J26" s="22" t="s">
        <v>7</v>
      </c>
      <c r="K26" s="22" t="s">
        <v>8</v>
      </c>
      <c r="L26" s="22" t="s">
        <v>6</v>
      </c>
      <c r="M26" s="22" t="s">
        <v>7</v>
      </c>
      <c r="N26" s="22" t="s">
        <v>8</v>
      </c>
      <c r="O26" s="98"/>
      <c r="P26" s="98"/>
    </row>
    <row r="27" spans="1:16">
      <c r="A27" s="39">
        <v>1</v>
      </c>
      <c r="B27" s="39">
        <v>2</v>
      </c>
      <c r="C27" s="39">
        <v>3</v>
      </c>
      <c r="D27" s="43">
        <v>4</v>
      </c>
      <c r="E27" s="43"/>
      <c r="F27" s="36">
        <v>5</v>
      </c>
      <c r="G27" s="36">
        <v>6</v>
      </c>
      <c r="H27" s="36">
        <v>7</v>
      </c>
      <c r="I27" s="36">
        <v>8</v>
      </c>
      <c r="J27" s="36">
        <v>9</v>
      </c>
      <c r="K27" s="36">
        <v>10</v>
      </c>
      <c r="L27" s="36">
        <v>11</v>
      </c>
      <c r="M27" s="36">
        <v>12</v>
      </c>
      <c r="N27" s="36">
        <v>13</v>
      </c>
      <c r="O27" s="110">
        <v>14</v>
      </c>
      <c r="P27" s="110"/>
    </row>
    <row r="28" spans="1:16" ht="15" customHeight="1">
      <c r="A28" s="33"/>
      <c r="B28" s="33"/>
      <c r="C28" s="33"/>
      <c r="D28" s="111" t="s">
        <v>9</v>
      </c>
      <c r="E28" s="111"/>
      <c r="F28" s="39"/>
      <c r="G28" s="39"/>
      <c r="H28" s="22"/>
      <c r="I28" s="39"/>
      <c r="J28" s="39"/>
      <c r="K28" s="22"/>
      <c r="L28" s="39"/>
      <c r="M28" s="39"/>
      <c r="N28" s="22"/>
      <c r="O28" s="149" t="s">
        <v>122</v>
      </c>
      <c r="P28" s="150"/>
    </row>
    <row r="29" spans="1:16" ht="45" customHeight="1">
      <c r="A29" s="81">
        <v>1</v>
      </c>
      <c r="B29" s="58">
        <v>2418311</v>
      </c>
      <c r="C29" s="45" t="str">
        <f>D12</f>
        <v>0511</v>
      </c>
      <c r="D29" s="142" t="s">
        <v>120</v>
      </c>
      <c r="E29" s="142"/>
      <c r="F29" s="82">
        <f>F30</f>
        <v>0</v>
      </c>
      <c r="G29" s="82">
        <f>G30</f>
        <v>719.9</v>
      </c>
      <c r="H29" s="59">
        <f t="shared" ref="H29:H30" si="0">F29+G29</f>
        <v>719.9</v>
      </c>
      <c r="I29" s="59"/>
      <c r="J29" s="59"/>
      <c r="K29" s="59"/>
      <c r="L29" s="59">
        <f>F29-I29</f>
        <v>0</v>
      </c>
      <c r="M29" s="59">
        <f>J29-G29</f>
        <v>-719.9</v>
      </c>
      <c r="N29" s="59">
        <f>K29-H29</f>
        <v>-719.9</v>
      </c>
      <c r="O29" s="151"/>
      <c r="P29" s="152"/>
    </row>
    <row r="30" spans="1:16" ht="123.75" customHeight="1">
      <c r="A30" s="81"/>
      <c r="B30" s="58"/>
      <c r="C30" s="45"/>
      <c r="D30" s="142" t="s">
        <v>121</v>
      </c>
      <c r="E30" s="142"/>
      <c r="F30" s="82"/>
      <c r="G30" s="82">
        <f>C21</f>
        <v>719.9</v>
      </c>
      <c r="H30" s="59">
        <f t="shared" si="0"/>
        <v>719.9</v>
      </c>
      <c r="I30" s="59"/>
      <c r="J30" s="59"/>
      <c r="K30" s="85"/>
      <c r="L30" s="59">
        <f t="shared" ref="L30" si="1">F30-I30</f>
        <v>0</v>
      </c>
      <c r="M30" s="59">
        <f t="shared" ref="M30:M31" si="2">J30-G30</f>
        <v>-719.9</v>
      </c>
      <c r="N30" s="59">
        <f t="shared" ref="N30" si="3">K30-H30</f>
        <v>-719.9</v>
      </c>
      <c r="O30" s="151"/>
      <c r="P30" s="152"/>
    </row>
    <row r="31" spans="1:16" ht="21.75" customHeight="1">
      <c r="A31" s="83"/>
      <c r="B31" s="47"/>
      <c r="C31" s="47"/>
      <c r="D31" s="110" t="s">
        <v>11</v>
      </c>
      <c r="E31" s="110"/>
      <c r="F31" s="59">
        <f>F30</f>
        <v>0</v>
      </c>
      <c r="G31" s="59">
        <f>G30</f>
        <v>719.9</v>
      </c>
      <c r="H31" s="59">
        <f>H30</f>
        <v>719.9</v>
      </c>
      <c r="I31" s="59">
        <f>SUM(I29:I30)</f>
        <v>0</v>
      </c>
      <c r="J31" s="59">
        <f>SUM(J29:J30)</f>
        <v>0</v>
      </c>
      <c r="K31" s="59">
        <f>SUM(K29:K30)</f>
        <v>0</v>
      </c>
      <c r="L31" s="59">
        <f>SUM(L29:L30)</f>
        <v>0</v>
      </c>
      <c r="M31" s="59">
        <f t="shared" si="2"/>
        <v>-719.9</v>
      </c>
      <c r="N31" s="59">
        <f>K31-H31</f>
        <v>-719.9</v>
      </c>
      <c r="O31" s="153"/>
      <c r="P31" s="154"/>
    </row>
    <row r="32" spans="1:16" ht="6.75" customHeight="1"/>
    <row r="33" spans="1:16" ht="18.75">
      <c r="A33" s="3" t="s">
        <v>30</v>
      </c>
    </row>
    <row r="34" spans="1:16">
      <c r="O34" s="4" t="s">
        <v>17</v>
      </c>
    </row>
    <row r="35" spans="1:16" ht="45" customHeight="1">
      <c r="A35" s="111" t="s">
        <v>31</v>
      </c>
      <c r="B35" s="111"/>
      <c r="C35" s="111"/>
      <c r="D35" s="111"/>
      <c r="E35" s="111"/>
      <c r="F35" s="98" t="s">
        <v>14</v>
      </c>
      <c r="G35" s="98"/>
      <c r="H35" s="98"/>
      <c r="I35" s="98" t="s">
        <v>15</v>
      </c>
      <c r="J35" s="98"/>
      <c r="K35" s="98"/>
      <c r="L35" s="98" t="s">
        <v>4</v>
      </c>
      <c r="M35" s="98"/>
      <c r="N35" s="98"/>
      <c r="O35" s="98" t="s">
        <v>5</v>
      </c>
      <c r="P35" s="98"/>
    </row>
    <row r="36" spans="1:16" ht="48.75" customHeight="1">
      <c r="A36" s="111"/>
      <c r="B36" s="111"/>
      <c r="C36" s="111"/>
      <c r="D36" s="111"/>
      <c r="E36" s="111"/>
      <c r="F36" s="22" t="s">
        <v>6</v>
      </c>
      <c r="G36" s="22" t="s">
        <v>7</v>
      </c>
      <c r="H36" s="22" t="s">
        <v>8</v>
      </c>
      <c r="I36" s="22" t="s">
        <v>6</v>
      </c>
      <c r="J36" s="22" t="s">
        <v>7</v>
      </c>
      <c r="K36" s="22" t="s">
        <v>8</v>
      </c>
      <c r="L36" s="22" t="s">
        <v>6</v>
      </c>
      <c r="M36" s="22" t="s">
        <v>7</v>
      </c>
      <c r="N36" s="22" t="s">
        <v>8</v>
      </c>
      <c r="O36" s="98"/>
      <c r="P36" s="98"/>
    </row>
    <row r="37" spans="1:16">
      <c r="A37" s="110">
        <v>1</v>
      </c>
      <c r="B37" s="110"/>
      <c r="C37" s="110"/>
      <c r="D37" s="110"/>
      <c r="E37" s="110"/>
      <c r="F37" s="36">
        <v>2</v>
      </c>
      <c r="G37" s="36">
        <v>3</v>
      </c>
      <c r="H37" s="36">
        <v>4</v>
      </c>
      <c r="I37" s="36">
        <v>5</v>
      </c>
      <c r="J37" s="36">
        <v>6</v>
      </c>
      <c r="K37" s="36">
        <v>7</v>
      </c>
      <c r="L37" s="36">
        <v>8</v>
      </c>
      <c r="M37" s="36">
        <v>9</v>
      </c>
      <c r="N37" s="36">
        <v>10</v>
      </c>
      <c r="O37" s="110">
        <v>11</v>
      </c>
      <c r="P37" s="110"/>
    </row>
    <row r="38" spans="1:16" ht="92.25" customHeight="1">
      <c r="A38" s="110" t="s">
        <v>87</v>
      </c>
      <c r="B38" s="110"/>
      <c r="C38" s="110"/>
      <c r="D38" s="110"/>
      <c r="E38" s="110"/>
      <c r="F38" s="37"/>
      <c r="G38" s="37">
        <f>G31</f>
        <v>719.9</v>
      </c>
      <c r="H38" s="59">
        <f>G38+F38</f>
        <v>719.9</v>
      </c>
      <c r="I38" s="37"/>
      <c r="J38" s="38"/>
      <c r="K38" s="84">
        <f>J38+I38</f>
        <v>0</v>
      </c>
      <c r="L38" s="41"/>
      <c r="M38" s="59">
        <f>-G38</f>
        <v>-719.9</v>
      </c>
      <c r="N38" s="59">
        <f>M38+L38</f>
        <v>-719.9</v>
      </c>
      <c r="O38" s="114" t="str">
        <f>O28</f>
        <v>Головне управління Держгеокадастру у Сумській області не надало Департаменту агропромислового розвитку Сумської обласної державної адміністрації  матеріали обстеження, звіти та висновки Комісії з обстеження земель в натурі (на місцевості) щодо доцільності консервації земель на території зазначених районів</v>
      </c>
      <c r="P38" s="143"/>
    </row>
    <row r="39" spans="1:16">
      <c r="A39" s="110" t="s">
        <v>11</v>
      </c>
      <c r="B39" s="110"/>
      <c r="C39" s="110"/>
      <c r="D39" s="110"/>
      <c r="E39" s="110"/>
      <c r="F39" s="42">
        <f>F38</f>
        <v>0</v>
      </c>
      <c r="G39" s="42">
        <f t="shared" ref="G39:N39" si="4">G38</f>
        <v>719.9</v>
      </c>
      <c r="H39" s="42">
        <f t="shared" si="4"/>
        <v>719.9</v>
      </c>
      <c r="I39" s="42">
        <f t="shared" si="4"/>
        <v>0</v>
      </c>
      <c r="J39" s="42">
        <f t="shared" si="4"/>
        <v>0</v>
      </c>
      <c r="K39" s="42">
        <f t="shared" si="4"/>
        <v>0</v>
      </c>
      <c r="L39" s="42">
        <f t="shared" si="4"/>
        <v>0</v>
      </c>
      <c r="M39" s="42">
        <f t="shared" si="4"/>
        <v>-719.9</v>
      </c>
      <c r="N39" s="42">
        <f t="shared" si="4"/>
        <v>-719.9</v>
      </c>
      <c r="O39" s="110"/>
      <c r="P39" s="110"/>
    </row>
    <row r="41" spans="1:16" ht="18.75">
      <c r="A41" s="3" t="s">
        <v>32</v>
      </c>
    </row>
    <row r="43" spans="1:16" s="8" customFormat="1" ht="81" customHeight="1">
      <c r="A43" s="22" t="s">
        <v>33</v>
      </c>
      <c r="B43" s="22" t="s">
        <v>12</v>
      </c>
      <c r="C43" s="98" t="s">
        <v>34</v>
      </c>
      <c r="D43" s="98"/>
      <c r="E43" s="98"/>
      <c r="F43" s="98"/>
      <c r="G43" s="98"/>
      <c r="H43" s="98"/>
      <c r="I43" s="98"/>
      <c r="J43" s="98"/>
      <c r="K43" s="22" t="s">
        <v>35</v>
      </c>
      <c r="L43" s="98" t="s">
        <v>36</v>
      </c>
      <c r="M43" s="98"/>
      <c r="N43" s="23" t="s">
        <v>14</v>
      </c>
      <c r="O43" s="48" t="s">
        <v>37</v>
      </c>
      <c r="P43" s="22" t="s">
        <v>4</v>
      </c>
    </row>
    <row r="44" spans="1:16">
      <c r="A44" s="22">
        <v>1</v>
      </c>
      <c r="B44" s="22">
        <v>2</v>
      </c>
      <c r="C44" s="98">
        <v>3</v>
      </c>
      <c r="D44" s="98"/>
      <c r="E44" s="98"/>
      <c r="F44" s="98"/>
      <c r="G44" s="98"/>
      <c r="H44" s="98"/>
      <c r="I44" s="98"/>
      <c r="J44" s="98"/>
      <c r="K44" s="22">
        <v>4</v>
      </c>
      <c r="L44" s="98">
        <v>5</v>
      </c>
      <c r="M44" s="98"/>
      <c r="N44" s="23">
        <v>6</v>
      </c>
      <c r="O44" s="48">
        <v>7</v>
      </c>
      <c r="P44" s="22">
        <v>8</v>
      </c>
    </row>
    <row r="45" spans="1:16" ht="15" customHeight="1">
      <c r="A45" s="22"/>
      <c r="B45" s="22"/>
      <c r="C45" s="116" t="s">
        <v>38</v>
      </c>
      <c r="D45" s="116"/>
      <c r="E45" s="116"/>
      <c r="F45" s="116"/>
      <c r="G45" s="116"/>
      <c r="H45" s="116"/>
      <c r="I45" s="116"/>
      <c r="J45" s="116"/>
      <c r="K45" s="22"/>
      <c r="L45" s="98"/>
      <c r="M45" s="98"/>
      <c r="N45" s="23"/>
      <c r="O45" s="48"/>
      <c r="P45" s="22"/>
    </row>
    <row r="46" spans="1:16" ht="14.25" customHeight="1">
      <c r="A46" s="22"/>
      <c r="B46" s="22"/>
      <c r="C46" s="101"/>
      <c r="D46" s="101"/>
      <c r="E46" s="141" t="str">
        <f>D29</f>
        <v>Охорона та раціональне використання природних ресурсів</v>
      </c>
      <c r="F46" s="141"/>
      <c r="G46" s="141"/>
      <c r="H46" s="141"/>
      <c r="I46" s="141"/>
      <c r="J46" s="141"/>
      <c r="K46" s="141"/>
      <c r="L46" s="141"/>
      <c r="M46" s="141"/>
      <c r="N46" s="141"/>
      <c r="O46" s="141"/>
      <c r="P46" s="141"/>
    </row>
    <row r="47" spans="1:16" ht="30.75" customHeight="1">
      <c r="A47" s="56"/>
      <c r="B47" s="56">
        <v>2418312</v>
      </c>
      <c r="C47" s="139" t="s">
        <v>93</v>
      </c>
      <c r="D47" s="140"/>
      <c r="E47" s="141" t="str">
        <f>D30</f>
        <v>Розроблення проектів землеустрою щодо консервації земель на території Краснопільського, Лебединського, Путивльського, Роменського, Середино-Будського та Шосткинського районів</v>
      </c>
      <c r="F47" s="141"/>
      <c r="G47" s="141"/>
      <c r="H47" s="141"/>
      <c r="I47" s="141"/>
      <c r="J47" s="141"/>
      <c r="K47" s="141"/>
      <c r="L47" s="141"/>
      <c r="M47" s="141"/>
      <c r="N47" s="141"/>
      <c r="O47" s="141"/>
      <c r="P47" s="141"/>
    </row>
    <row r="48" spans="1:16">
      <c r="A48" s="22">
        <v>1</v>
      </c>
      <c r="B48" s="22"/>
      <c r="C48" s="25" t="s">
        <v>40</v>
      </c>
      <c r="D48" s="26"/>
      <c r="E48" s="26"/>
      <c r="F48" s="26"/>
      <c r="G48" s="26"/>
      <c r="H48" s="26"/>
      <c r="I48" s="26"/>
      <c r="J48" s="26"/>
      <c r="K48" s="22"/>
      <c r="L48" s="98"/>
      <c r="M48" s="98"/>
      <c r="N48" s="23"/>
      <c r="O48" s="48"/>
      <c r="P48" s="22"/>
    </row>
    <row r="49" spans="1:16" ht="18.75" customHeight="1">
      <c r="A49" s="22"/>
      <c r="B49" s="22"/>
      <c r="C49" s="144" t="s">
        <v>123</v>
      </c>
      <c r="D49" s="145"/>
      <c r="E49" s="145"/>
      <c r="F49" s="145"/>
      <c r="G49" s="145"/>
      <c r="H49" s="145"/>
      <c r="I49" s="145"/>
      <c r="J49" s="146"/>
      <c r="K49" s="22" t="s">
        <v>78</v>
      </c>
      <c r="L49" s="98" t="s">
        <v>124</v>
      </c>
      <c r="M49" s="98"/>
      <c r="N49" s="57">
        <f>G38</f>
        <v>719.9</v>
      </c>
      <c r="O49" s="22"/>
      <c r="P49" s="22">
        <f>O49-N49</f>
        <v>-719.9</v>
      </c>
    </row>
    <row r="50" spans="1:16" ht="62.25" customHeight="1">
      <c r="A50" s="22"/>
      <c r="B50" s="22"/>
      <c r="C50" s="147" t="s">
        <v>125</v>
      </c>
      <c r="D50" s="147"/>
      <c r="E50" s="147"/>
      <c r="F50" s="147"/>
      <c r="G50" s="147"/>
      <c r="H50" s="147"/>
      <c r="I50" s="147"/>
      <c r="J50" s="147"/>
      <c r="K50" s="147"/>
      <c r="L50" s="147"/>
      <c r="M50" s="147"/>
      <c r="N50" s="147"/>
      <c r="O50" s="147"/>
      <c r="P50" s="147"/>
    </row>
    <row r="51" spans="1:16">
      <c r="A51" s="22">
        <v>2</v>
      </c>
      <c r="B51" s="22"/>
      <c r="C51" s="97" t="s">
        <v>62</v>
      </c>
      <c r="D51" s="97"/>
      <c r="E51" s="97"/>
      <c r="F51" s="97"/>
      <c r="G51" s="97"/>
      <c r="H51" s="97"/>
      <c r="I51" s="97"/>
      <c r="J51" s="97"/>
      <c r="K51" s="22"/>
      <c r="L51" s="98"/>
      <c r="M51" s="98"/>
      <c r="N51" s="23"/>
      <c r="O51" s="48"/>
      <c r="P51" s="22"/>
    </row>
    <row r="52" spans="1:16" ht="30" customHeight="1">
      <c r="A52" s="22"/>
      <c r="B52" s="22"/>
      <c r="C52" s="95" t="s">
        <v>127</v>
      </c>
      <c r="D52" s="95"/>
      <c r="E52" s="95"/>
      <c r="F52" s="95"/>
      <c r="G52" s="95"/>
      <c r="H52" s="95"/>
      <c r="I52" s="95"/>
      <c r="J52" s="95"/>
      <c r="K52" s="22" t="s">
        <v>65</v>
      </c>
      <c r="L52" s="98" t="s">
        <v>68</v>
      </c>
      <c r="M52" s="98"/>
      <c r="N52" s="22">
        <v>40</v>
      </c>
      <c r="O52" s="22"/>
      <c r="P52" s="22">
        <f>O52-N52</f>
        <v>-40</v>
      </c>
    </row>
    <row r="53" spans="1:16" ht="73.5" customHeight="1">
      <c r="A53" s="22"/>
      <c r="B53" s="22"/>
      <c r="C53" s="141" t="str">
        <f>C50</f>
        <v xml:space="preserve">Пояснення щодо причин розбіжностей між затвердженими та досягнутими результативними показниками:
Головне управління Держгеокадастру у Сумській області не надало Департаменту агропромислового розвитку Сумської обласної державної адміністрації  матеріали обстеження, звіти та висновки Комісії з обстеження земель в натурі (на місцевості) щодо доцільності консервації земель на території вищезазначених районів, що передбачено Порядком консервації земель, затвердженого наказом Міністерства аграрної політики та продовольства України від 26.04.2013 № 283 (зі змінами) </v>
      </c>
      <c r="D53" s="141"/>
      <c r="E53" s="141"/>
      <c r="F53" s="141"/>
      <c r="G53" s="141"/>
      <c r="H53" s="141"/>
      <c r="I53" s="141"/>
      <c r="J53" s="141"/>
      <c r="K53" s="141"/>
      <c r="L53" s="141"/>
      <c r="M53" s="141"/>
      <c r="N53" s="141"/>
      <c r="O53" s="141"/>
      <c r="P53" s="141"/>
    </row>
    <row r="54" spans="1:16">
      <c r="A54" s="22">
        <v>3</v>
      </c>
      <c r="B54" s="22"/>
      <c r="C54" s="97" t="s">
        <v>63</v>
      </c>
      <c r="D54" s="97"/>
      <c r="E54" s="97"/>
      <c r="F54" s="97"/>
      <c r="G54" s="97"/>
      <c r="H54" s="97"/>
      <c r="I54" s="97"/>
      <c r="J54" s="97"/>
      <c r="K54" s="22"/>
      <c r="L54" s="98"/>
      <c r="M54" s="98"/>
      <c r="N54" s="23"/>
      <c r="O54" s="48"/>
      <c r="P54" s="22"/>
    </row>
    <row r="55" spans="1:16" ht="30" customHeight="1">
      <c r="A55" s="22"/>
      <c r="B55" s="22"/>
      <c r="C55" s="95" t="s">
        <v>128</v>
      </c>
      <c r="D55" s="95"/>
      <c r="E55" s="95"/>
      <c r="F55" s="95"/>
      <c r="G55" s="95"/>
      <c r="H55" s="95"/>
      <c r="I55" s="95"/>
      <c r="J55" s="95"/>
      <c r="K55" s="22" t="s">
        <v>78</v>
      </c>
      <c r="L55" s="98" t="s">
        <v>68</v>
      </c>
      <c r="M55" s="98"/>
      <c r="N55" s="22">
        <v>18</v>
      </c>
      <c r="O55" s="22"/>
      <c r="P55" s="22">
        <f>O55-N55</f>
        <v>-18</v>
      </c>
    </row>
    <row r="56" spans="1:16" ht="73.5" customHeight="1">
      <c r="A56" s="22"/>
      <c r="B56" s="22"/>
      <c r="C56" s="141" t="str">
        <f>C53</f>
        <v xml:space="preserve">Пояснення щодо причин розбіжностей між затвердженими та досягнутими результативними показниками:
Головне управління Держгеокадастру у Сумській області не надало Департаменту агропромислового розвитку Сумської обласної державної адміністрації  матеріали обстеження, звіти та висновки Комісії з обстеження земель в натурі (на місцевості) щодо доцільності консервації земель на території вищезазначених районів, що передбачено Порядком консервації земель, затвердженого наказом Міністерства аграрної політики та продовольства України від 26.04.2013 № 283 (зі змінами) </v>
      </c>
      <c r="D56" s="141"/>
      <c r="E56" s="141"/>
      <c r="F56" s="141"/>
      <c r="G56" s="141"/>
      <c r="H56" s="141"/>
      <c r="I56" s="141"/>
      <c r="J56" s="141"/>
      <c r="K56" s="141"/>
      <c r="L56" s="141"/>
      <c r="M56" s="141"/>
      <c r="N56" s="141"/>
      <c r="O56" s="141"/>
      <c r="P56" s="141"/>
    </row>
    <row r="57" spans="1:16">
      <c r="A57" s="22">
        <v>4</v>
      </c>
      <c r="B57" s="22"/>
      <c r="C57" s="97" t="s">
        <v>64</v>
      </c>
      <c r="D57" s="97"/>
      <c r="E57" s="97"/>
      <c r="F57" s="97"/>
      <c r="G57" s="97"/>
      <c r="H57" s="97"/>
      <c r="I57" s="97"/>
      <c r="J57" s="97"/>
      <c r="K57" s="22"/>
      <c r="L57" s="98"/>
      <c r="M57" s="98"/>
      <c r="N57" s="23"/>
      <c r="O57" s="48"/>
      <c r="P57" s="22"/>
    </row>
    <row r="58" spans="1:16" ht="25.5" customHeight="1">
      <c r="A58" s="22"/>
      <c r="B58" s="27"/>
      <c r="C58" s="148" t="s">
        <v>98</v>
      </c>
      <c r="D58" s="148"/>
      <c r="E58" s="148"/>
      <c r="F58" s="148"/>
      <c r="G58" s="148"/>
      <c r="H58" s="148"/>
      <c r="I58" s="148"/>
      <c r="J58" s="148"/>
      <c r="K58" s="31" t="s">
        <v>66</v>
      </c>
      <c r="L58" s="100" t="s">
        <v>68</v>
      </c>
      <c r="M58" s="100"/>
      <c r="N58" s="26">
        <v>100</v>
      </c>
      <c r="O58" s="26"/>
      <c r="P58" s="56">
        <f>O58-N58</f>
        <v>-100</v>
      </c>
    </row>
    <row r="59" spans="1:16" ht="63" customHeight="1">
      <c r="A59" s="22"/>
      <c r="B59" s="28"/>
      <c r="C59" s="121" t="str">
        <f>C56</f>
        <v xml:space="preserve">Пояснення щодо причин розбіжностей між затвердженими та досягнутими результативними показниками:
Головне управління Держгеокадастру у Сумській області не надало Департаменту агропромислового розвитку Сумської обласної державної адміністрації  матеріали обстеження, звіти та висновки Комісії з обстеження земель в натурі (на місцевості) щодо доцільності консервації земель на території вищезазначених районів, що передбачено Порядком консервації земель, затвердженого наказом Міністерства аграрної політики та продовольства України від 26.04.2013 № 283 (зі змінами) </v>
      </c>
      <c r="D59" s="121"/>
      <c r="E59" s="121"/>
      <c r="F59" s="121"/>
      <c r="G59" s="121"/>
      <c r="H59" s="121"/>
      <c r="I59" s="121"/>
      <c r="J59" s="121"/>
      <c r="K59" s="121"/>
      <c r="L59" s="121"/>
      <c r="M59" s="121"/>
      <c r="N59" s="121"/>
      <c r="O59" s="121"/>
      <c r="P59" s="121"/>
    </row>
    <row r="60" spans="1:16" ht="15" customHeight="1">
      <c r="A60" s="16"/>
      <c r="B60" s="19"/>
      <c r="C60" s="125" t="s">
        <v>70</v>
      </c>
      <c r="D60" s="125"/>
      <c r="E60" s="125"/>
      <c r="F60" s="125"/>
      <c r="G60" s="125"/>
      <c r="H60" s="125"/>
      <c r="I60" s="125"/>
      <c r="J60" s="125"/>
      <c r="K60" s="125"/>
      <c r="L60" s="20"/>
      <c r="M60" s="20"/>
      <c r="N60" s="20"/>
      <c r="O60" s="20"/>
      <c r="P60" s="20"/>
    </row>
    <row r="61" spans="1:16" ht="90" customHeight="1">
      <c r="A61" s="122" t="s">
        <v>126</v>
      </c>
      <c r="B61" s="122"/>
      <c r="C61" s="122"/>
      <c r="D61" s="122"/>
      <c r="E61" s="122"/>
      <c r="F61" s="122"/>
      <c r="G61" s="122"/>
      <c r="H61" s="122"/>
      <c r="I61" s="122"/>
      <c r="J61" s="122"/>
      <c r="K61" s="122"/>
      <c r="L61" s="122"/>
      <c r="M61" s="122"/>
      <c r="N61" s="122"/>
      <c r="O61" s="122"/>
      <c r="P61" s="122"/>
    </row>
    <row r="62" spans="1:16" ht="9" customHeight="1">
      <c r="A62" s="16"/>
      <c r="B62" s="16"/>
      <c r="C62" s="16"/>
      <c r="D62" s="16"/>
      <c r="E62" s="16"/>
      <c r="F62" s="16"/>
      <c r="G62" s="16"/>
      <c r="H62" s="16"/>
      <c r="I62" s="16"/>
      <c r="J62" s="16"/>
      <c r="K62" s="16"/>
      <c r="L62" s="16"/>
      <c r="M62" s="16"/>
      <c r="N62" s="17"/>
      <c r="O62" s="18"/>
      <c r="P62" s="16"/>
    </row>
    <row r="63" spans="1:16" ht="22.5">
      <c r="A63" s="3" t="s">
        <v>41</v>
      </c>
    </row>
    <row r="65" spans="1:16" s="1" customFormat="1" ht="31.5" customHeight="1">
      <c r="A65" s="124" t="s">
        <v>42</v>
      </c>
      <c r="B65" s="98" t="s">
        <v>43</v>
      </c>
      <c r="C65" s="98"/>
      <c r="D65" s="98" t="s">
        <v>12</v>
      </c>
      <c r="E65" s="98" t="s">
        <v>44</v>
      </c>
      <c r="F65" s="98"/>
      <c r="G65" s="98"/>
      <c r="H65" s="98" t="s">
        <v>47</v>
      </c>
      <c r="I65" s="98"/>
      <c r="J65" s="98"/>
      <c r="K65" s="98" t="s">
        <v>46</v>
      </c>
      <c r="L65" s="98"/>
      <c r="M65" s="98"/>
      <c r="N65" s="98" t="s">
        <v>45</v>
      </c>
      <c r="O65" s="98"/>
      <c r="P65" s="98"/>
    </row>
    <row r="66" spans="1:16" s="1" customFormat="1" ht="45">
      <c r="A66" s="124"/>
      <c r="B66" s="98"/>
      <c r="C66" s="98"/>
      <c r="D66" s="98"/>
      <c r="E66" s="22" t="s">
        <v>6</v>
      </c>
      <c r="F66" s="48" t="s">
        <v>7</v>
      </c>
      <c r="G66" s="22" t="s">
        <v>8</v>
      </c>
      <c r="H66" s="22" t="s">
        <v>6</v>
      </c>
      <c r="I66" s="48" t="s">
        <v>7</v>
      </c>
      <c r="J66" s="22" t="s">
        <v>8</v>
      </c>
      <c r="K66" s="22" t="s">
        <v>6</v>
      </c>
      <c r="L66" s="48" t="s">
        <v>7</v>
      </c>
      <c r="M66" s="22" t="s">
        <v>8</v>
      </c>
      <c r="N66" s="22" t="s">
        <v>6</v>
      </c>
      <c r="O66" s="22" t="s">
        <v>7</v>
      </c>
      <c r="P66" s="22" t="s">
        <v>8</v>
      </c>
    </row>
    <row r="67" spans="1:16">
      <c r="A67" s="33">
        <v>1</v>
      </c>
      <c r="B67" s="129">
        <v>2</v>
      </c>
      <c r="C67" s="129"/>
      <c r="D67" s="33">
        <v>3</v>
      </c>
      <c r="E67" s="33">
        <v>4</v>
      </c>
      <c r="F67" s="33">
        <v>5</v>
      </c>
      <c r="G67" s="33">
        <v>6</v>
      </c>
      <c r="H67" s="33">
        <v>7</v>
      </c>
      <c r="I67" s="33">
        <v>8</v>
      </c>
      <c r="J67" s="33">
        <v>9</v>
      </c>
      <c r="K67" s="33">
        <v>10</v>
      </c>
      <c r="L67" s="33">
        <v>11</v>
      </c>
      <c r="M67" s="33">
        <v>12</v>
      </c>
      <c r="N67" s="33">
        <v>13</v>
      </c>
      <c r="O67" s="33">
        <v>14</v>
      </c>
      <c r="P67" s="33">
        <v>15</v>
      </c>
    </row>
    <row r="68" spans="1:16">
      <c r="A68" s="33"/>
      <c r="B68" s="130" t="s">
        <v>38</v>
      </c>
      <c r="C68" s="130"/>
      <c r="D68" s="33"/>
      <c r="E68" s="33"/>
      <c r="F68" s="33"/>
      <c r="G68" s="33"/>
      <c r="H68" s="33"/>
      <c r="I68" s="33"/>
      <c r="J68" s="33"/>
      <c r="K68" s="33"/>
      <c r="L68" s="33"/>
      <c r="M68" s="33"/>
      <c r="N68" s="33"/>
      <c r="O68" s="33"/>
      <c r="P68" s="33"/>
    </row>
    <row r="69" spans="1:16">
      <c r="A69" s="33"/>
      <c r="B69" s="131" t="s">
        <v>48</v>
      </c>
      <c r="C69" s="131"/>
      <c r="D69" s="33"/>
      <c r="E69" s="33"/>
      <c r="F69" s="33"/>
      <c r="G69" s="33"/>
      <c r="H69" s="33"/>
      <c r="I69" s="33"/>
      <c r="J69" s="33"/>
      <c r="K69" s="33"/>
      <c r="L69" s="33"/>
      <c r="M69" s="33"/>
      <c r="N69" s="33"/>
      <c r="O69" s="33"/>
      <c r="P69" s="33"/>
    </row>
    <row r="70" spans="1:16">
      <c r="A70" s="33"/>
      <c r="B70" s="131" t="s">
        <v>49</v>
      </c>
      <c r="C70" s="131"/>
      <c r="D70" s="33"/>
      <c r="E70" s="33"/>
      <c r="F70" s="33"/>
      <c r="G70" s="33"/>
      <c r="H70" s="33"/>
      <c r="I70" s="33"/>
      <c r="J70" s="33"/>
      <c r="K70" s="33"/>
      <c r="L70" s="33"/>
      <c r="M70" s="33"/>
      <c r="N70" s="33"/>
      <c r="O70" s="33"/>
      <c r="P70" s="33"/>
    </row>
    <row r="71" spans="1:16" ht="27" customHeight="1">
      <c r="A71" s="33"/>
      <c r="B71" s="132" t="s">
        <v>50</v>
      </c>
      <c r="C71" s="132"/>
      <c r="D71" s="33"/>
      <c r="E71" s="33"/>
      <c r="F71" s="33"/>
      <c r="G71" s="33"/>
      <c r="H71" s="33"/>
      <c r="I71" s="33"/>
      <c r="J71" s="33"/>
      <c r="K71" s="33"/>
      <c r="L71" s="33"/>
      <c r="M71" s="33"/>
      <c r="N71" s="33"/>
      <c r="O71" s="33"/>
      <c r="P71" s="33"/>
    </row>
    <row r="72" spans="1:16">
      <c r="A72" s="33"/>
      <c r="B72" s="34" t="s">
        <v>10</v>
      </c>
      <c r="C72" s="33"/>
      <c r="D72" s="33"/>
      <c r="E72" s="33"/>
      <c r="F72" s="33"/>
      <c r="G72" s="33"/>
      <c r="H72" s="33"/>
      <c r="I72" s="33"/>
      <c r="J72" s="33"/>
      <c r="K72" s="33"/>
      <c r="L72" s="33"/>
      <c r="M72" s="33"/>
      <c r="N72" s="33"/>
      <c r="O72" s="33"/>
      <c r="P72" s="33"/>
    </row>
    <row r="73" spans="1:16">
      <c r="A73" s="33"/>
      <c r="B73" s="133" t="s">
        <v>51</v>
      </c>
      <c r="C73" s="133"/>
      <c r="D73" s="133"/>
      <c r="E73" s="133"/>
      <c r="F73" s="133"/>
      <c r="G73" s="133"/>
      <c r="H73" s="133"/>
      <c r="I73" s="133"/>
      <c r="J73" s="133"/>
      <c r="K73" s="133"/>
      <c r="L73" s="133"/>
      <c r="M73" s="133"/>
      <c r="N73" s="133"/>
      <c r="O73" s="133"/>
      <c r="P73" s="133"/>
    </row>
    <row r="74" spans="1:16">
      <c r="A74" s="33"/>
      <c r="B74" s="35" t="s">
        <v>52</v>
      </c>
      <c r="C74" s="33"/>
      <c r="D74" s="33"/>
      <c r="E74" s="33"/>
      <c r="F74" s="33"/>
      <c r="G74" s="33"/>
      <c r="H74" s="33"/>
      <c r="I74" s="33"/>
      <c r="J74" s="33"/>
      <c r="K74" s="33"/>
      <c r="L74" s="33"/>
      <c r="M74" s="33"/>
      <c r="N74" s="33"/>
      <c r="O74" s="33"/>
      <c r="P74" s="33"/>
    </row>
    <row r="75" spans="1:16">
      <c r="A75" s="33"/>
      <c r="B75" s="34" t="s">
        <v>10</v>
      </c>
      <c r="C75" s="33"/>
      <c r="D75" s="33"/>
      <c r="E75" s="33"/>
      <c r="F75" s="33"/>
      <c r="G75" s="33"/>
      <c r="H75" s="33"/>
      <c r="I75" s="33"/>
      <c r="J75" s="33"/>
      <c r="K75" s="33"/>
      <c r="L75" s="33"/>
      <c r="M75" s="33"/>
      <c r="N75" s="33"/>
      <c r="O75" s="33"/>
      <c r="P75" s="33"/>
    </row>
    <row r="76" spans="1:16">
      <c r="A76" s="33"/>
      <c r="B76" s="35" t="s">
        <v>11</v>
      </c>
      <c r="C76" s="33"/>
      <c r="D76" s="33"/>
      <c r="E76" s="33"/>
      <c r="F76" s="33"/>
      <c r="G76" s="33"/>
      <c r="H76" s="33"/>
      <c r="I76" s="33"/>
      <c r="J76" s="33"/>
      <c r="K76" s="33"/>
      <c r="L76" s="33"/>
      <c r="M76" s="33"/>
      <c r="N76" s="33"/>
      <c r="O76" s="33"/>
      <c r="P76" s="33"/>
    </row>
    <row r="78" spans="1:16" ht="17.25">
      <c r="A78" s="126" t="s">
        <v>79</v>
      </c>
      <c r="B78" s="126"/>
      <c r="C78" s="126"/>
      <c r="D78" s="126"/>
      <c r="E78" s="126"/>
      <c r="F78" s="126"/>
      <c r="G78" s="126"/>
      <c r="H78" s="126"/>
      <c r="I78" s="126"/>
      <c r="J78" s="126"/>
      <c r="K78" s="126"/>
      <c r="L78" s="126"/>
      <c r="M78" s="126"/>
      <c r="N78" s="126"/>
      <c r="O78" s="126"/>
      <c r="P78" s="126"/>
    </row>
    <row r="79" spans="1:16" ht="18">
      <c r="A79" s="127" t="s">
        <v>53</v>
      </c>
      <c r="B79" s="127"/>
      <c r="C79" s="127"/>
      <c r="D79" s="127"/>
      <c r="E79" s="127"/>
      <c r="F79" s="127"/>
      <c r="G79" s="127"/>
      <c r="H79" s="127"/>
      <c r="I79" s="127"/>
      <c r="J79" s="127"/>
      <c r="K79" s="127"/>
      <c r="L79" s="127"/>
      <c r="M79" s="127"/>
      <c r="N79" s="127"/>
      <c r="O79" s="127"/>
      <c r="P79" s="127"/>
    </row>
    <row r="80" spans="1:16">
      <c r="A80" s="10" t="s">
        <v>54</v>
      </c>
      <c r="B80" s="9"/>
      <c r="C80" s="9"/>
      <c r="D80" s="9"/>
      <c r="E80" s="9"/>
      <c r="F80" s="9"/>
      <c r="G80" s="9"/>
      <c r="H80" s="9"/>
      <c r="I80" s="9"/>
      <c r="J80" s="9"/>
      <c r="K80" s="9"/>
      <c r="L80" s="9"/>
      <c r="M80" s="9"/>
      <c r="N80" s="9"/>
      <c r="O80" s="9"/>
      <c r="P80" s="9"/>
    </row>
    <row r="81" spans="1:16" ht="35.25" customHeight="1"/>
    <row r="82" spans="1:16" ht="34.5" customHeight="1">
      <c r="A82" s="128" t="s">
        <v>55</v>
      </c>
      <c r="B82" s="128"/>
      <c r="C82" s="128"/>
      <c r="D82" s="128"/>
      <c r="E82" s="128"/>
      <c r="F82" s="128"/>
      <c r="G82" s="128"/>
      <c r="H82" s="128"/>
      <c r="I82" s="128"/>
      <c r="J82" s="12"/>
      <c r="K82" s="60"/>
      <c r="L82" s="60"/>
      <c r="M82" s="61"/>
      <c r="N82" s="62" t="s">
        <v>56</v>
      </c>
      <c r="O82" s="61"/>
      <c r="P82" s="12"/>
    </row>
    <row r="83" spans="1:16" ht="28.5" customHeight="1">
      <c r="A83" s="63"/>
      <c r="B83" s="64"/>
      <c r="C83" s="64"/>
      <c r="D83" s="64"/>
      <c r="E83" s="64"/>
      <c r="F83" s="65"/>
      <c r="G83" s="65"/>
      <c r="H83" s="65"/>
      <c r="I83" s="78"/>
      <c r="J83" s="13"/>
      <c r="K83" s="66" t="s">
        <v>57</v>
      </c>
      <c r="L83" s="66"/>
      <c r="M83" s="14"/>
      <c r="N83" s="67" t="s">
        <v>58</v>
      </c>
      <c r="O83" s="66"/>
      <c r="P83" s="68"/>
    </row>
    <row r="84" spans="1:16" ht="29.25" customHeight="1">
      <c r="A84" s="128" t="s">
        <v>116</v>
      </c>
      <c r="B84" s="128"/>
      <c r="C84" s="128"/>
      <c r="D84" s="128"/>
      <c r="E84" s="128"/>
      <c r="F84" s="128"/>
      <c r="G84" s="128"/>
      <c r="H84" s="128"/>
      <c r="I84" s="128"/>
      <c r="J84" s="12"/>
      <c r="K84" s="69"/>
      <c r="L84" s="69"/>
      <c r="M84" s="61"/>
      <c r="N84" s="62" t="s">
        <v>117</v>
      </c>
      <c r="O84" s="69"/>
      <c r="P84" s="12"/>
    </row>
    <row r="85" spans="1:16" ht="15.75">
      <c r="A85" s="70"/>
      <c r="B85" s="71"/>
      <c r="C85" s="71"/>
      <c r="D85" s="71"/>
      <c r="E85" s="71"/>
      <c r="F85" s="72"/>
      <c r="G85" s="72"/>
      <c r="H85" s="72"/>
      <c r="I85" s="73"/>
      <c r="J85" s="74"/>
      <c r="K85" s="75" t="s">
        <v>57</v>
      </c>
      <c r="L85" s="75"/>
      <c r="M85" s="14"/>
      <c r="N85" s="14" t="s">
        <v>58</v>
      </c>
      <c r="O85" s="76"/>
      <c r="P85" s="68"/>
    </row>
    <row r="86" spans="1:16" ht="15.75">
      <c r="A86" s="77"/>
      <c r="B86" s="77"/>
      <c r="C86" s="77"/>
      <c r="D86" s="77"/>
      <c r="E86" s="77"/>
      <c r="F86" s="77"/>
      <c r="G86" s="77"/>
      <c r="H86" s="77"/>
      <c r="I86" s="77"/>
      <c r="J86" s="77"/>
      <c r="K86" s="77"/>
      <c r="L86" s="77"/>
      <c r="M86" s="77"/>
      <c r="N86" s="77"/>
      <c r="O86" s="77"/>
      <c r="P86" s="77"/>
    </row>
  </sheetData>
  <mergeCells count="104">
    <mergeCell ref="A61:P61"/>
    <mergeCell ref="A78:P78"/>
    <mergeCell ref="A79:P79"/>
    <mergeCell ref="A82:I82"/>
    <mergeCell ref="A84:I84"/>
    <mergeCell ref="F12:P12"/>
    <mergeCell ref="O28:P31"/>
    <mergeCell ref="B67:C67"/>
    <mergeCell ref="B68:C68"/>
    <mergeCell ref="B69:C69"/>
    <mergeCell ref="B70:C70"/>
    <mergeCell ref="B71:C71"/>
    <mergeCell ref="B73:P73"/>
    <mergeCell ref="A65:A66"/>
    <mergeCell ref="B65:C66"/>
    <mergeCell ref="D65:D66"/>
    <mergeCell ref="E65:G65"/>
    <mergeCell ref="H65:J65"/>
    <mergeCell ref="K65:M65"/>
    <mergeCell ref="N65:P65"/>
    <mergeCell ref="C60:K60"/>
    <mergeCell ref="C56:P56"/>
    <mergeCell ref="C57:J57"/>
    <mergeCell ref="L57:M57"/>
    <mergeCell ref="C53:P53"/>
    <mergeCell ref="C54:J54"/>
    <mergeCell ref="L54:M54"/>
    <mergeCell ref="C55:J55"/>
    <mergeCell ref="L55:M55"/>
    <mergeCell ref="C59:P59"/>
    <mergeCell ref="C58:J58"/>
    <mergeCell ref="L58:M58"/>
    <mergeCell ref="C51:J51"/>
    <mergeCell ref="L51:M51"/>
    <mergeCell ref="C52:J52"/>
    <mergeCell ref="L52:M52"/>
    <mergeCell ref="C46:D46"/>
    <mergeCell ref="E46:P46"/>
    <mergeCell ref="L48:M48"/>
    <mergeCell ref="C49:J49"/>
    <mergeCell ref="L49:M49"/>
    <mergeCell ref="C50:P50"/>
    <mergeCell ref="C43:J43"/>
    <mergeCell ref="L43:M43"/>
    <mergeCell ref="C44:J44"/>
    <mergeCell ref="L44:M44"/>
    <mergeCell ref="C45:J45"/>
    <mergeCell ref="L45:M45"/>
    <mergeCell ref="A37:E37"/>
    <mergeCell ref="O37:P37"/>
    <mergeCell ref="A38:E38"/>
    <mergeCell ref="O38:P38"/>
    <mergeCell ref="A39:E39"/>
    <mergeCell ref="O39:P39"/>
    <mergeCell ref="D31:E31"/>
    <mergeCell ref="A35:E36"/>
    <mergeCell ref="F35:H35"/>
    <mergeCell ref="I35:K35"/>
    <mergeCell ref="L35:N35"/>
    <mergeCell ref="O35:P36"/>
    <mergeCell ref="D30:E30"/>
    <mergeCell ref="O25:P26"/>
    <mergeCell ref="O27:P27"/>
    <mergeCell ref="D28:E28"/>
    <mergeCell ref="D29:E29"/>
    <mergeCell ref="B25:B26"/>
    <mergeCell ref="C25:C26"/>
    <mergeCell ref="D25:E26"/>
    <mergeCell ref="F25:H25"/>
    <mergeCell ref="I25:K25"/>
    <mergeCell ref="L25:N25"/>
    <mergeCell ref="J21:K21"/>
    <mergeCell ref="L21:M21"/>
    <mergeCell ref="N21:O21"/>
    <mergeCell ref="A20:B20"/>
    <mergeCell ref="C20:D20"/>
    <mergeCell ref="F20:G20"/>
    <mergeCell ref="H20:I20"/>
    <mergeCell ref="J20:K20"/>
    <mergeCell ref="L20:M20"/>
    <mergeCell ref="A4:P4"/>
    <mergeCell ref="A5:P5"/>
    <mergeCell ref="A6:P6"/>
    <mergeCell ref="B8:C8"/>
    <mergeCell ref="B10:C10"/>
    <mergeCell ref="B12:C12"/>
    <mergeCell ref="D12:E12"/>
    <mergeCell ref="C47:D47"/>
    <mergeCell ref="E47:P47"/>
    <mergeCell ref="A18:E18"/>
    <mergeCell ref="F18:K18"/>
    <mergeCell ref="L18:P18"/>
    <mergeCell ref="A19:B19"/>
    <mergeCell ref="C19:D19"/>
    <mergeCell ref="F19:G19"/>
    <mergeCell ref="H19:I19"/>
    <mergeCell ref="J19:K19"/>
    <mergeCell ref="L19:M19"/>
    <mergeCell ref="N19:O19"/>
    <mergeCell ref="N20:O20"/>
    <mergeCell ref="A21:B21"/>
    <mergeCell ref="C21:D21"/>
    <mergeCell ref="F21:G21"/>
    <mergeCell ref="H21:I21"/>
  </mergeCells>
  <pageMargins left="0.51181102362204722" right="0" top="0.74803149606299213" bottom="0.39370078740157483" header="0.31496062992125984" footer="0.31496062992125984"/>
  <pageSetup paperSize="9" scale="70" orientation="portrait" horizontalDpi="0" verticalDpi="0" r:id="rId1"/>
</worksheet>
</file>

<file path=xl/worksheets/sheet3.xml><?xml version="1.0" encoding="utf-8"?>
<worksheet xmlns="http://schemas.openxmlformats.org/spreadsheetml/2006/main" xmlns:r="http://schemas.openxmlformats.org/officeDocument/2006/relationships">
  <dimension ref="A1:T134"/>
  <sheetViews>
    <sheetView topLeftCell="A52" zoomScale="66" zoomScaleNormal="66" workbookViewId="0">
      <selection activeCell="C59" sqref="C59:P59"/>
    </sheetView>
  </sheetViews>
  <sheetFormatPr defaultRowHeight="15"/>
  <cols>
    <col min="1" max="1" width="3.42578125" customWidth="1"/>
    <col min="2" max="2" width="8.7109375" customWidth="1"/>
    <col min="3" max="3" width="5.7109375" customWidth="1"/>
    <col min="4" max="4" width="6.7109375" customWidth="1"/>
    <col min="5" max="5" width="27" customWidth="1"/>
    <col min="7" max="7" width="8.7109375" customWidth="1"/>
    <col min="8" max="8" width="7.42578125" customWidth="1"/>
    <col min="9" max="9" width="8.28515625" customWidth="1"/>
    <col min="11" max="11" width="8.140625" customWidth="1"/>
    <col min="12" max="13" width="6.85546875" customWidth="1"/>
    <col min="14" max="14" width="7.140625" customWidth="1"/>
    <col min="15" max="15" width="6.7109375" customWidth="1"/>
    <col min="16" max="16" width="7.42578125" customWidth="1"/>
  </cols>
  <sheetData>
    <row r="1" spans="1:16">
      <c r="I1" s="15" t="s">
        <v>59</v>
      </c>
    </row>
    <row r="2" spans="1:16">
      <c r="I2" s="15" t="s">
        <v>60</v>
      </c>
    </row>
    <row r="3" spans="1:16">
      <c r="I3" s="15" t="s">
        <v>61</v>
      </c>
    </row>
    <row r="4" spans="1:16" ht="14.25" customHeight="1">
      <c r="A4" s="102" t="s">
        <v>28</v>
      </c>
      <c r="B4" s="102"/>
      <c r="C4" s="102"/>
      <c r="D4" s="102"/>
      <c r="E4" s="102"/>
      <c r="F4" s="102"/>
      <c r="G4" s="102"/>
      <c r="H4" s="102"/>
      <c r="I4" s="102"/>
      <c r="J4" s="102"/>
      <c r="K4" s="102"/>
      <c r="L4" s="102"/>
      <c r="M4" s="102"/>
      <c r="N4" s="102"/>
      <c r="O4" s="102"/>
      <c r="P4" s="102"/>
    </row>
    <row r="5" spans="1:16" ht="15.75">
      <c r="A5" s="102" t="s">
        <v>29</v>
      </c>
      <c r="B5" s="102"/>
      <c r="C5" s="102"/>
      <c r="D5" s="102"/>
      <c r="E5" s="102"/>
      <c r="F5" s="102"/>
      <c r="G5" s="102"/>
      <c r="H5" s="102"/>
      <c r="I5" s="102"/>
      <c r="J5" s="102"/>
      <c r="K5" s="102"/>
      <c r="L5" s="102"/>
      <c r="M5" s="102"/>
      <c r="N5" s="102"/>
      <c r="O5" s="102"/>
      <c r="P5" s="102"/>
    </row>
    <row r="6" spans="1:16" ht="15.75">
      <c r="A6" s="102" t="s">
        <v>82</v>
      </c>
      <c r="B6" s="102"/>
      <c r="C6" s="102"/>
      <c r="D6" s="102"/>
      <c r="E6" s="102"/>
      <c r="F6" s="102"/>
      <c r="G6" s="102"/>
      <c r="H6" s="102"/>
      <c r="I6" s="102"/>
      <c r="J6" s="102"/>
      <c r="K6" s="102"/>
      <c r="L6" s="102"/>
      <c r="M6" s="102"/>
      <c r="N6" s="102"/>
      <c r="O6" s="102"/>
      <c r="P6" s="102"/>
    </row>
    <row r="7" spans="1:16" ht="9" customHeight="1"/>
    <row r="8" spans="1:16" s="7" customFormat="1" ht="15.75">
      <c r="A8" s="6" t="s">
        <v>21</v>
      </c>
      <c r="B8" s="103">
        <v>2400000</v>
      </c>
      <c r="C8" s="103"/>
      <c r="D8" s="50"/>
      <c r="E8" s="51" t="s">
        <v>22</v>
      </c>
      <c r="F8" s="51"/>
      <c r="G8" s="51"/>
      <c r="H8" s="51"/>
      <c r="I8" s="51"/>
      <c r="J8" s="51"/>
      <c r="K8" s="51"/>
      <c r="L8" s="51"/>
      <c r="M8" s="51"/>
      <c r="N8" s="51"/>
      <c r="O8" s="51"/>
    </row>
    <row r="9" spans="1:16">
      <c r="A9" s="5" t="s">
        <v>26</v>
      </c>
      <c r="B9" s="52"/>
      <c r="C9" s="52"/>
      <c r="D9" s="52"/>
      <c r="E9" s="52"/>
      <c r="F9" s="52"/>
      <c r="G9" s="52"/>
      <c r="H9" s="52"/>
      <c r="I9" s="52"/>
      <c r="J9" s="52"/>
      <c r="K9" s="52"/>
      <c r="L9" s="52"/>
      <c r="M9" s="52"/>
      <c r="N9" s="53"/>
      <c r="O9" s="53"/>
    </row>
    <row r="10" spans="1:16" s="7" customFormat="1" ht="15.75">
      <c r="A10" s="6" t="s">
        <v>23</v>
      </c>
      <c r="B10" s="104">
        <v>2410000</v>
      </c>
      <c r="C10" s="104"/>
      <c r="D10" s="54"/>
      <c r="E10" s="55" t="s">
        <v>22</v>
      </c>
      <c r="F10" s="55"/>
      <c r="G10" s="55"/>
      <c r="H10" s="55"/>
      <c r="I10" s="55"/>
      <c r="J10" s="55"/>
      <c r="K10" s="55"/>
      <c r="L10" s="55"/>
      <c r="M10" s="55"/>
      <c r="N10" s="55"/>
      <c r="O10" s="55"/>
    </row>
    <row r="11" spans="1:16">
      <c r="A11" s="5" t="s">
        <v>25</v>
      </c>
      <c r="B11" s="2"/>
      <c r="C11" s="2"/>
      <c r="D11" s="2"/>
      <c r="E11" s="2"/>
      <c r="F11" s="2"/>
      <c r="G11" s="2"/>
      <c r="H11" s="2"/>
      <c r="I11" s="2"/>
      <c r="J11" s="2"/>
      <c r="K11" s="2"/>
      <c r="L11" s="2"/>
      <c r="M11" s="2"/>
    </row>
    <row r="12" spans="1:16" s="7" customFormat="1" ht="15.75">
      <c r="A12" s="6" t="s">
        <v>24</v>
      </c>
      <c r="B12" s="104">
        <v>2410180</v>
      </c>
      <c r="C12" s="104"/>
      <c r="D12" s="105" t="s">
        <v>71</v>
      </c>
      <c r="E12" s="105"/>
      <c r="F12" s="106" t="s">
        <v>81</v>
      </c>
      <c r="G12" s="106"/>
      <c r="H12" s="106"/>
      <c r="I12" s="106"/>
      <c r="J12" s="106"/>
      <c r="K12" s="106"/>
      <c r="L12" s="106"/>
      <c r="M12" s="106"/>
      <c r="N12" s="106"/>
      <c r="O12" s="106"/>
      <c r="P12" s="106"/>
    </row>
    <row r="13" spans="1:16">
      <c r="A13" s="5" t="s">
        <v>27</v>
      </c>
      <c r="B13" s="2"/>
      <c r="C13" s="2"/>
      <c r="D13" s="2"/>
      <c r="E13" s="2"/>
      <c r="F13" s="2"/>
      <c r="G13" s="2"/>
      <c r="H13" s="2"/>
      <c r="I13" s="2"/>
      <c r="J13" s="2"/>
      <c r="K13" s="2"/>
      <c r="L13" s="2"/>
      <c r="M13" s="2"/>
    </row>
    <row r="14" spans="1:16" ht="6.75" customHeight="1"/>
    <row r="15" spans="1:16" ht="18.75" customHeight="1">
      <c r="A15" s="3" t="s">
        <v>20</v>
      </c>
    </row>
    <row r="16" spans="1:16" ht="8.25" customHeight="1"/>
    <row r="17" spans="1:16" ht="12.75" customHeight="1">
      <c r="P17" s="4" t="s">
        <v>17</v>
      </c>
    </row>
    <row r="18" spans="1:16" ht="21" customHeight="1">
      <c r="A18" s="98" t="s">
        <v>18</v>
      </c>
      <c r="B18" s="98"/>
      <c r="C18" s="98"/>
      <c r="D18" s="98"/>
      <c r="E18" s="98"/>
      <c r="F18" s="98" t="s">
        <v>3</v>
      </c>
      <c r="G18" s="98"/>
      <c r="H18" s="98"/>
      <c r="I18" s="98"/>
      <c r="J18" s="98"/>
      <c r="K18" s="98"/>
      <c r="L18" s="98" t="s">
        <v>4</v>
      </c>
      <c r="M18" s="107"/>
      <c r="N18" s="107"/>
      <c r="O18" s="107"/>
      <c r="P18" s="107"/>
    </row>
    <row r="19" spans="1:16" ht="29.25" customHeight="1">
      <c r="A19" s="98" t="s">
        <v>6</v>
      </c>
      <c r="B19" s="98"/>
      <c r="C19" s="98" t="s">
        <v>19</v>
      </c>
      <c r="D19" s="98"/>
      <c r="E19" s="21" t="s">
        <v>8</v>
      </c>
      <c r="F19" s="98" t="s">
        <v>6</v>
      </c>
      <c r="G19" s="98"/>
      <c r="H19" s="98" t="s">
        <v>19</v>
      </c>
      <c r="I19" s="98"/>
      <c r="J19" s="98" t="s">
        <v>8</v>
      </c>
      <c r="K19" s="98"/>
      <c r="L19" s="98" t="s">
        <v>6</v>
      </c>
      <c r="M19" s="98"/>
      <c r="N19" s="98" t="s">
        <v>19</v>
      </c>
      <c r="O19" s="98"/>
      <c r="P19" s="21" t="s">
        <v>8</v>
      </c>
    </row>
    <row r="20" spans="1:16" s="11" customFormat="1" ht="12" customHeight="1">
      <c r="A20" s="108">
        <v>1</v>
      </c>
      <c r="B20" s="108"/>
      <c r="C20" s="108">
        <v>2</v>
      </c>
      <c r="D20" s="108"/>
      <c r="E20" s="24">
        <v>3</v>
      </c>
      <c r="F20" s="108">
        <v>4</v>
      </c>
      <c r="G20" s="108"/>
      <c r="H20" s="108">
        <v>5</v>
      </c>
      <c r="I20" s="108"/>
      <c r="J20" s="108">
        <v>6</v>
      </c>
      <c r="K20" s="108"/>
      <c r="L20" s="108">
        <v>7</v>
      </c>
      <c r="M20" s="108"/>
      <c r="N20" s="108">
        <v>8</v>
      </c>
      <c r="O20" s="108"/>
      <c r="P20" s="24">
        <v>9</v>
      </c>
    </row>
    <row r="21" spans="1:16">
      <c r="A21" s="109">
        <v>368.7</v>
      </c>
      <c r="B21" s="109"/>
      <c r="C21" s="98"/>
      <c r="D21" s="98"/>
      <c r="E21" s="49">
        <f>A21+C21</f>
        <v>368.7</v>
      </c>
      <c r="F21" s="98">
        <v>367.6</v>
      </c>
      <c r="G21" s="98"/>
      <c r="H21" s="98"/>
      <c r="I21" s="98"/>
      <c r="J21" s="98">
        <f>F21+H21</f>
        <v>367.6</v>
      </c>
      <c r="K21" s="98"/>
      <c r="L21" s="109">
        <f>F21-A21</f>
        <v>-1.0999999999999659</v>
      </c>
      <c r="M21" s="98"/>
      <c r="N21" s="98"/>
      <c r="O21" s="98"/>
      <c r="P21" s="21">
        <f>L21+N21</f>
        <v>-1.0999999999999659</v>
      </c>
    </row>
    <row r="23" spans="1:16" ht="18.75">
      <c r="A23" s="3" t="s">
        <v>16</v>
      </c>
      <c r="F23" s="2"/>
    </row>
    <row r="24" spans="1:16">
      <c r="O24" s="4" t="s">
        <v>17</v>
      </c>
    </row>
    <row r="25" spans="1:16" s="1" customFormat="1" ht="45" customHeight="1">
      <c r="A25" s="36" t="s">
        <v>0</v>
      </c>
      <c r="B25" s="98" t="s">
        <v>12</v>
      </c>
      <c r="C25" s="98" t="s">
        <v>2</v>
      </c>
      <c r="D25" s="98" t="s">
        <v>13</v>
      </c>
      <c r="E25" s="98"/>
      <c r="F25" s="98" t="s">
        <v>14</v>
      </c>
      <c r="G25" s="98"/>
      <c r="H25" s="98"/>
      <c r="I25" s="98" t="s">
        <v>15</v>
      </c>
      <c r="J25" s="98"/>
      <c r="K25" s="98"/>
      <c r="L25" s="98" t="s">
        <v>4</v>
      </c>
      <c r="M25" s="98"/>
      <c r="N25" s="98"/>
      <c r="O25" s="98" t="s">
        <v>5</v>
      </c>
      <c r="P25" s="98"/>
    </row>
    <row r="26" spans="1:16" s="1" customFormat="1" ht="55.5" customHeight="1">
      <c r="A26" s="39" t="s">
        <v>1</v>
      </c>
      <c r="B26" s="98"/>
      <c r="C26" s="98"/>
      <c r="D26" s="98"/>
      <c r="E26" s="98"/>
      <c r="F26" s="21" t="s">
        <v>6</v>
      </c>
      <c r="G26" s="21" t="s">
        <v>7</v>
      </c>
      <c r="H26" s="21" t="s">
        <v>8</v>
      </c>
      <c r="I26" s="21" t="s">
        <v>6</v>
      </c>
      <c r="J26" s="21" t="s">
        <v>7</v>
      </c>
      <c r="K26" s="21" t="s">
        <v>8</v>
      </c>
      <c r="L26" s="21" t="s">
        <v>6</v>
      </c>
      <c r="M26" s="21" t="s">
        <v>7</v>
      </c>
      <c r="N26" s="21" t="s">
        <v>8</v>
      </c>
      <c r="O26" s="98"/>
      <c r="P26" s="98"/>
    </row>
    <row r="27" spans="1:16">
      <c r="A27" s="39">
        <v>1</v>
      </c>
      <c r="B27" s="39">
        <v>2</v>
      </c>
      <c r="C27" s="39">
        <v>3</v>
      </c>
      <c r="D27" s="43">
        <v>4</v>
      </c>
      <c r="E27" s="43"/>
      <c r="F27" s="36">
        <v>5</v>
      </c>
      <c r="G27" s="36">
        <v>6</v>
      </c>
      <c r="H27" s="36">
        <v>7</v>
      </c>
      <c r="I27" s="36">
        <v>8</v>
      </c>
      <c r="J27" s="36">
        <v>9</v>
      </c>
      <c r="K27" s="36">
        <v>10</v>
      </c>
      <c r="L27" s="36">
        <v>11</v>
      </c>
      <c r="M27" s="36">
        <v>12</v>
      </c>
      <c r="N27" s="36">
        <v>13</v>
      </c>
      <c r="O27" s="110">
        <v>14</v>
      </c>
      <c r="P27" s="110"/>
    </row>
    <row r="28" spans="1:16">
      <c r="A28" s="33"/>
      <c r="B28" s="33"/>
      <c r="C28" s="33"/>
      <c r="D28" s="111" t="s">
        <v>9</v>
      </c>
      <c r="E28" s="111"/>
      <c r="F28" s="39"/>
      <c r="G28" s="39"/>
      <c r="H28" s="21"/>
      <c r="I28" s="39"/>
      <c r="J28" s="39"/>
      <c r="K28" s="21"/>
      <c r="L28" s="39"/>
      <c r="M28" s="39"/>
      <c r="N28" s="21"/>
      <c r="O28" s="110"/>
      <c r="P28" s="110"/>
    </row>
    <row r="29" spans="1:16" ht="45" customHeight="1">
      <c r="A29" s="44">
        <v>1</v>
      </c>
      <c r="B29" s="39">
        <f>B12</f>
        <v>2410180</v>
      </c>
      <c r="C29" s="45" t="str">
        <f>D12</f>
        <v>0133</v>
      </c>
      <c r="D29" s="155" t="s">
        <v>83</v>
      </c>
      <c r="E29" s="155"/>
      <c r="F29" s="46">
        <v>198.7</v>
      </c>
      <c r="G29" s="39"/>
      <c r="H29" s="40">
        <f t="shared" ref="H29:H32" si="0">F29+G29</f>
        <v>198.7</v>
      </c>
      <c r="I29" s="40">
        <v>198.7</v>
      </c>
      <c r="J29" s="40"/>
      <c r="K29" s="40">
        <f>I29</f>
        <v>198.7</v>
      </c>
      <c r="L29" s="40">
        <f>F29-I29</f>
        <v>0</v>
      </c>
      <c r="M29" s="40"/>
      <c r="N29" s="40">
        <f>L29</f>
        <v>0</v>
      </c>
      <c r="O29" s="156" t="s">
        <v>80</v>
      </c>
      <c r="P29" s="156"/>
    </row>
    <row r="30" spans="1:16" ht="51" customHeight="1">
      <c r="A30" s="44">
        <v>2</v>
      </c>
      <c r="B30" s="39">
        <f>B29</f>
        <v>2410180</v>
      </c>
      <c r="C30" s="58" t="str">
        <f>C29</f>
        <v>0133</v>
      </c>
      <c r="D30" s="155" t="s">
        <v>84</v>
      </c>
      <c r="E30" s="155"/>
      <c r="F30" s="46">
        <v>35</v>
      </c>
      <c r="G30" s="39"/>
      <c r="H30" s="40">
        <f t="shared" si="0"/>
        <v>35</v>
      </c>
      <c r="I30" s="40">
        <v>35</v>
      </c>
      <c r="J30" s="40"/>
      <c r="K30" s="40">
        <f t="shared" ref="K30:K32" si="1">I30</f>
        <v>35</v>
      </c>
      <c r="L30" s="40">
        <f t="shared" ref="L30:L32" si="2">F30-I30</f>
        <v>0</v>
      </c>
      <c r="M30" s="40"/>
      <c r="N30" s="40">
        <f t="shared" ref="N30:N32" si="3">L30</f>
        <v>0</v>
      </c>
      <c r="O30" s="156" t="s">
        <v>80</v>
      </c>
      <c r="P30" s="156"/>
    </row>
    <row r="31" spans="1:16" ht="79.5" customHeight="1">
      <c r="A31" s="44">
        <v>3</v>
      </c>
      <c r="B31" s="58">
        <f t="shared" ref="B31:B32" si="4">B30</f>
        <v>2410180</v>
      </c>
      <c r="C31" s="58" t="str">
        <f t="shared" ref="C31:C32" si="5">C30</f>
        <v>0133</v>
      </c>
      <c r="D31" s="155" t="s">
        <v>85</v>
      </c>
      <c r="E31" s="155"/>
      <c r="F31" s="46">
        <v>35</v>
      </c>
      <c r="G31" s="39"/>
      <c r="H31" s="40">
        <f t="shared" si="0"/>
        <v>35</v>
      </c>
      <c r="I31" s="40">
        <v>34.9</v>
      </c>
      <c r="J31" s="40"/>
      <c r="K31" s="40">
        <f t="shared" si="1"/>
        <v>34.9</v>
      </c>
      <c r="L31" s="40">
        <f t="shared" si="2"/>
        <v>0.10000000000000142</v>
      </c>
      <c r="M31" s="40"/>
      <c r="N31" s="40">
        <f t="shared" si="3"/>
        <v>0.10000000000000142</v>
      </c>
      <c r="O31" s="156" t="s">
        <v>80</v>
      </c>
      <c r="P31" s="156"/>
    </row>
    <row r="32" spans="1:16" ht="76.5" customHeight="1">
      <c r="A32" s="33">
        <v>4</v>
      </c>
      <c r="B32" s="58">
        <f t="shared" si="4"/>
        <v>2410180</v>
      </c>
      <c r="C32" s="58" t="str">
        <f t="shared" si="5"/>
        <v>0133</v>
      </c>
      <c r="D32" s="155" t="s">
        <v>86</v>
      </c>
      <c r="E32" s="155"/>
      <c r="F32" s="46">
        <v>100</v>
      </c>
      <c r="G32" s="39"/>
      <c r="H32" s="40">
        <f t="shared" si="0"/>
        <v>100</v>
      </c>
      <c r="I32" s="40">
        <v>99</v>
      </c>
      <c r="J32" s="39"/>
      <c r="K32" s="40">
        <f t="shared" si="1"/>
        <v>99</v>
      </c>
      <c r="L32" s="40">
        <f t="shared" si="2"/>
        <v>1</v>
      </c>
      <c r="M32" s="40"/>
      <c r="N32" s="40">
        <f t="shared" si="3"/>
        <v>1</v>
      </c>
      <c r="O32" s="156" t="s">
        <v>80</v>
      </c>
      <c r="P32" s="156"/>
    </row>
    <row r="33" spans="1:16">
      <c r="A33" s="33"/>
      <c r="B33" s="47"/>
      <c r="C33" s="47"/>
      <c r="D33" s="110" t="s">
        <v>11</v>
      </c>
      <c r="E33" s="110"/>
      <c r="F33" s="40">
        <f>SUM(F29:F32)</f>
        <v>368.7</v>
      </c>
      <c r="G33" s="40">
        <f t="shared" ref="G33:N33" si="6">SUM(G29:G32)</f>
        <v>0</v>
      </c>
      <c r="H33" s="40">
        <f t="shared" si="6"/>
        <v>368.7</v>
      </c>
      <c r="I33" s="40">
        <f t="shared" si="6"/>
        <v>367.59999999999997</v>
      </c>
      <c r="J33" s="40">
        <f t="shared" si="6"/>
        <v>0</v>
      </c>
      <c r="K33" s="40">
        <f t="shared" si="6"/>
        <v>367.59999999999997</v>
      </c>
      <c r="L33" s="40">
        <f t="shared" si="6"/>
        <v>1.1000000000000014</v>
      </c>
      <c r="M33" s="40">
        <f t="shared" si="6"/>
        <v>0</v>
      </c>
      <c r="N33" s="40">
        <f t="shared" si="6"/>
        <v>1.1000000000000014</v>
      </c>
      <c r="O33" s="110"/>
      <c r="P33" s="110"/>
    </row>
    <row r="34" spans="1:16" ht="6.75" customHeight="1"/>
    <row r="35" spans="1:16" ht="18.75">
      <c r="A35" s="3" t="s">
        <v>30</v>
      </c>
    </row>
    <row r="36" spans="1:16">
      <c r="O36" s="4" t="s">
        <v>17</v>
      </c>
    </row>
    <row r="37" spans="1:16" ht="47.25" customHeight="1">
      <c r="A37" s="111" t="s">
        <v>31</v>
      </c>
      <c r="B37" s="111"/>
      <c r="C37" s="111"/>
      <c r="D37" s="111"/>
      <c r="E37" s="111"/>
      <c r="F37" s="98" t="s">
        <v>14</v>
      </c>
      <c r="G37" s="98"/>
      <c r="H37" s="98"/>
      <c r="I37" s="98" t="s">
        <v>15</v>
      </c>
      <c r="J37" s="98"/>
      <c r="K37" s="98"/>
      <c r="L37" s="98" t="s">
        <v>4</v>
      </c>
      <c r="M37" s="98"/>
      <c r="N37" s="98"/>
      <c r="O37" s="98" t="s">
        <v>5</v>
      </c>
      <c r="P37" s="98"/>
    </row>
    <row r="38" spans="1:16" ht="48.75" customHeight="1">
      <c r="A38" s="111"/>
      <c r="B38" s="111"/>
      <c r="C38" s="111"/>
      <c r="D38" s="111"/>
      <c r="E38" s="111"/>
      <c r="F38" s="21" t="s">
        <v>6</v>
      </c>
      <c r="G38" s="21" t="s">
        <v>7</v>
      </c>
      <c r="H38" s="21" t="s">
        <v>8</v>
      </c>
      <c r="I38" s="21" t="s">
        <v>6</v>
      </c>
      <c r="J38" s="21" t="s">
        <v>7</v>
      </c>
      <c r="K38" s="21" t="s">
        <v>8</v>
      </c>
      <c r="L38" s="21" t="s">
        <v>6</v>
      </c>
      <c r="M38" s="21" t="s">
        <v>7</v>
      </c>
      <c r="N38" s="21" t="s">
        <v>8</v>
      </c>
      <c r="O38" s="98"/>
      <c r="P38" s="98"/>
    </row>
    <row r="39" spans="1:16">
      <c r="A39" s="110">
        <v>1</v>
      </c>
      <c r="B39" s="110"/>
      <c r="C39" s="110"/>
      <c r="D39" s="110"/>
      <c r="E39" s="110"/>
      <c r="F39" s="36">
        <v>2</v>
      </c>
      <c r="G39" s="36">
        <v>3</v>
      </c>
      <c r="H39" s="36">
        <v>4</v>
      </c>
      <c r="I39" s="36">
        <v>5</v>
      </c>
      <c r="J39" s="36">
        <v>6</v>
      </c>
      <c r="K39" s="36">
        <v>7</v>
      </c>
      <c r="L39" s="36">
        <v>8</v>
      </c>
      <c r="M39" s="36">
        <v>9</v>
      </c>
      <c r="N39" s="36">
        <v>10</v>
      </c>
      <c r="O39" s="110">
        <v>11</v>
      </c>
      <c r="P39" s="110"/>
    </row>
    <row r="40" spans="1:16" ht="44.25" customHeight="1">
      <c r="A40" s="110" t="s">
        <v>87</v>
      </c>
      <c r="B40" s="110"/>
      <c r="C40" s="110"/>
      <c r="D40" s="110"/>
      <c r="E40" s="110"/>
      <c r="F40" s="37">
        <f>F33</f>
        <v>368.7</v>
      </c>
      <c r="G40" s="38"/>
      <c r="H40" s="39">
        <f>D40+F40</f>
        <v>368.7</v>
      </c>
      <c r="I40" s="37">
        <f>I33</f>
        <v>367.59999999999997</v>
      </c>
      <c r="J40" s="38"/>
      <c r="K40" s="39">
        <f>G40+I40</f>
        <v>367.59999999999997</v>
      </c>
      <c r="L40" s="40">
        <f t="shared" ref="L40" si="7">F40-I40</f>
        <v>1.1000000000000227</v>
      </c>
      <c r="M40" s="38"/>
      <c r="N40" s="39">
        <f>J40+L40</f>
        <v>1.1000000000000227</v>
      </c>
      <c r="O40" s="156" t="str">
        <f>O29</f>
        <v>Залишок невикористаних асигнувань</v>
      </c>
      <c r="P40" s="110"/>
    </row>
    <row r="41" spans="1:16">
      <c r="A41" s="110" t="s">
        <v>11</v>
      </c>
      <c r="B41" s="110"/>
      <c r="C41" s="110"/>
      <c r="D41" s="110"/>
      <c r="E41" s="110"/>
      <c r="F41" s="42">
        <f>F40</f>
        <v>368.7</v>
      </c>
      <c r="G41" s="42"/>
      <c r="H41" s="42">
        <f t="shared" ref="H41:N41" si="8">H40</f>
        <v>368.7</v>
      </c>
      <c r="I41" s="42">
        <f t="shared" si="8"/>
        <v>367.59999999999997</v>
      </c>
      <c r="J41" s="42"/>
      <c r="K41" s="42">
        <f t="shared" si="8"/>
        <v>367.59999999999997</v>
      </c>
      <c r="L41" s="42">
        <f t="shared" si="8"/>
        <v>1.1000000000000227</v>
      </c>
      <c r="M41" s="42"/>
      <c r="N41" s="42">
        <f t="shared" si="8"/>
        <v>1.1000000000000227</v>
      </c>
      <c r="O41" s="110"/>
      <c r="P41" s="110"/>
    </row>
    <row r="43" spans="1:16" ht="18.75">
      <c r="A43" s="3" t="s">
        <v>32</v>
      </c>
    </row>
    <row r="45" spans="1:16" s="8" customFormat="1" ht="81" customHeight="1">
      <c r="A45" s="21" t="s">
        <v>33</v>
      </c>
      <c r="B45" s="21" t="s">
        <v>12</v>
      </c>
      <c r="C45" s="98" t="s">
        <v>34</v>
      </c>
      <c r="D45" s="98"/>
      <c r="E45" s="98"/>
      <c r="F45" s="98"/>
      <c r="G45" s="98"/>
      <c r="H45" s="98"/>
      <c r="I45" s="98"/>
      <c r="J45" s="98"/>
      <c r="K45" s="21" t="s">
        <v>35</v>
      </c>
      <c r="L45" s="98" t="s">
        <v>36</v>
      </c>
      <c r="M45" s="98"/>
      <c r="N45" s="23" t="s">
        <v>14</v>
      </c>
      <c r="O45" s="24" t="s">
        <v>37</v>
      </c>
      <c r="P45" s="21" t="s">
        <v>4</v>
      </c>
    </row>
    <row r="46" spans="1:16">
      <c r="A46" s="21">
        <v>1</v>
      </c>
      <c r="B46" s="21">
        <v>2</v>
      </c>
      <c r="C46" s="98">
        <v>3</v>
      </c>
      <c r="D46" s="98"/>
      <c r="E46" s="98"/>
      <c r="F46" s="98"/>
      <c r="G46" s="98"/>
      <c r="H46" s="98"/>
      <c r="I46" s="98"/>
      <c r="J46" s="98"/>
      <c r="K46" s="21">
        <v>4</v>
      </c>
      <c r="L46" s="98">
        <v>5</v>
      </c>
      <c r="M46" s="98"/>
      <c r="N46" s="23">
        <v>6</v>
      </c>
      <c r="O46" s="24">
        <v>7</v>
      </c>
      <c r="P46" s="21">
        <v>8</v>
      </c>
    </row>
    <row r="47" spans="1:16" ht="15" customHeight="1">
      <c r="A47" s="21"/>
      <c r="B47" s="21"/>
      <c r="C47" s="116" t="s">
        <v>38</v>
      </c>
      <c r="D47" s="116"/>
      <c r="E47" s="116"/>
      <c r="F47" s="116"/>
      <c r="G47" s="116"/>
      <c r="H47" s="116"/>
      <c r="I47" s="116"/>
      <c r="J47" s="116"/>
      <c r="K47" s="21"/>
      <c r="L47" s="98"/>
      <c r="M47" s="98"/>
      <c r="N47" s="23"/>
      <c r="O47" s="24"/>
      <c r="P47" s="21"/>
    </row>
    <row r="48" spans="1:16" ht="14.25" customHeight="1">
      <c r="A48" s="21"/>
      <c r="B48" s="21">
        <v>2410180</v>
      </c>
      <c r="C48" s="101" t="s">
        <v>39</v>
      </c>
      <c r="D48" s="101"/>
      <c r="E48" s="141" t="str">
        <f>D29</f>
        <v>Висвітлення  в засобах масової інформації питань розвитку агропромислового комплексу</v>
      </c>
      <c r="F48" s="141"/>
      <c r="G48" s="141"/>
      <c r="H48" s="141"/>
      <c r="I48" s="141"/>
      <c r="J48" s="141"/>
      <c r="K48" s="141"/>
      <c r="L48" s="141"/>
      <c r="M48" s="141"/>
      <c r="N48" s="141"/>
      <c r="O48" s="141"/>
      <c r="P48" s="141"/>
    </row>
    <row r="49" spans="1:16">
      <c r="A49" s="21">
        <v>1</v>
      </c>
      <c r="B49" s="21"/>
      <c r="C49" s="25" t="s">
        <v>40</v>
      </c>
      <c r="D49" s="26"/>
      <c r="E49" s="26"/>
      <c r="F49" s="26"/>
      <c r="G49" s="26"/>
      <c r="H49" s="26"/>
      <c r="I49" s="26"/>
      <c r="J49" s="26"/>
      <c r="K49" s="21"/>
      <c r="L49" s="98"/>
      <c r="M49" s="98"/>
      <c r="N49" s="23"/>
      <c r="O49" s="24"/>
      <c r="P49" s="21"/>
    </row>
    <row r="50" spans="1:16" ht="30" customHeight="1">
      <c r="A50" s="21"/>
      <c r="B50" s="21"/>
      <c r="C50" s="141" t="s">
        <v>88</v>
      </c>
      <c r="D50" s="141"/>
      <c r="E50" s="141"/>
      <c r="F50" s="141"/>
      <c r="G50" s="141"/>
      <c r="H50" s="141"/>
      <c r="I50" s="141"/>
      <c r="J50" s="141"/>
      <c r="K50" s="21" t="s">
        <v>78</v>
      </c>
      <c r="L50" s="98" t="s">
        <v>68</v>
      </c>
      <c r="M50" s="98"/>
      <c r="N50" s="21">
        <v>198.7</v>
      </c>
      <c r="O50" s="21">
        <v>198.7</v>
      </c>
      <c r="P50" s="21">
        <f>O50-N50</f>
        <v>0</v>
      </c>
    </row>
    <row r="51" spans="1:16" ht="17.25" customHeight="1">
      <c r="A51" s="21"/>
      <c r="B51" s="21"/>
      <c r="C51" s="141" t="s">
        <v>89</v>
      </c>
      <c r="D51" s="141"/>
      <c r="E51" s="141"/>
      <c r="F51" s="141"/>
      <c r="G51" s="141"/>
      <c r="H51" s="141"/>
      <c r="I51" s="141"/>
      <c r="J51" s="141"/>
      <c r="K51" s="141"/>
      <c r="L51" s="141"/>
      <c r="M51" s="141"/>
      <c r="N51" s="141"/>
      <c r="O51" s="141"/>
      <c r="P51" s="141"/>
    </row>
    <row r="52" spans="1:16">
      <c r="A52" s="21">
        <v>2</v>
      </c>
      <c r="B52" s="21"/>
      <c r="C52" s="97" t="s">
        <v>62</v>
      </c>
      <c r="D52" s="97"/>
      <c r="E52" s="97"/>
      <c r="F52" s="97"/>
      <c r="G52" s="97"/>
      <c r="H52" s="97"/>
      <c r="I52" s="97"/>
      <c r="J52" s="97"/>
      <c r="K52" s="21"/>
      <c r="L52" s="98"/>
      <c r="M52" s="98"/>
      <c r="N52" s="23"/>
      <c r="O52" s="24"/>
      <c r="P52" s="21"/>
    </row>
    <row r="53" spans="1:16" ht="30" customHeight="1">
      <c r="A53" s="21"/>
      <c r="B53" s="21"/>
      <c r="C53" s="101" t="s">
        <v>72</v>
      </c>
      <c r="D53" s="101"/>
      <c r="E53" s="101"/>
      <c r="F53" s="101"/>
      <c r="G53" s="101"/>
      <c r="H53" s="101"/>
      <c r="I53" s="101"/>
      <c r="J53" s="101"/>
      <c r="K53" s="21" t="s">
        <v>65</v>
      </c>
      <c r="L53" s="98" t="s">
        <v>68</v>
      </c>
      <c r="M53" s="98"/>
      <c r="N53" s="21">
        <v>2</v>
      </c>
      <c r="O53" s="21">
        <v>3</v>
      </c>
      <c r="P53" s="21">
        <f>O53-N53</f>
        <v>1</v>
      </c>
    </row>
    <row r="54" spans="1:16" ht="28.5" customHeight="1">
      <c r="A54" s="21"/>
      <c r="B54" s="21"/>
      <c r="C54" s="101" t="s">
        <v>73</v>
      </c>
      <c r="D54" s="101"/>
      <c r="E54" s="101"/>
      <c r="F54" s="101"/>
      <c r="G54" s="101"/>
      <c r="H54" s="101"/>
      <c r="I54" s="101"/>
      <c r="J54" s="101"/>
      <c r="K54" s="21" t="s">
        <v>65</v>
      </c>
      <c r="L54" s="98" t="s">
        <v>68</v>
      </c>
      <c r="M54" s="98"/>
      <c r="N54" s="21">
        <v>29</v>
      </c>
      <c r="O54" s="21">
        <v>15</v>
      </c>
      <c r="P54" s="21">
        <f>O54-N54</f>
        <v>-14</v>
      </c>
    </row>
    <row r="55" spans="1:16" ht="78" customHeight="1">
      <c r="A55" s="21"/>
      <c r="B55" s="21"/>
      <c r="C55" s="141" t="s">
        <v>90</v>
      </c>
      <c r="D55" s="141"/>
      <c r="E55" s="141"/>
      <c r="F55" s="141"/>
      <c r="G55" s="141"/>
      <c r="H55" s="141"/>
      <c r="I55" s="141"/>
      <c r="J55" s="141"/>
      <c r="K55" s="141"/>
      <c r="L55" s="141"/>
      <c r="M55" s="141"/>
      <c r="N55" s="141"/>
      <c r="O55" s="141"/>
      <c r="P55" s="141"/>
    </row>
    <row r="56" spans="1:16">
      <c r="A56" s="21">
        <v>3</v>
      </c>
      <c r="B56" s="21"/>
      <c r="C56" s="97" t="s">
        <v>63</v>
      </c>
      <c r="D56" s="97"/>
      <c r="E56" s="97"/>
      <c r="F56" s="97"/>
      <c r="G56" s="97"/>
      <c r="H56" s="97"/>
      <c r="I56" s="97"/>
      <c r="J56" s="97"/>
      <c r="K56" s="21"/>
      <c r="L56" s="98"/>
      <c r="M56" s="98"/>
      <c r="N56" s="23"/>
      <c r="O56" s="24"/>
      <c r="P56" s="21"/>
    </row>
    <row r="57" spans="1:16" ht="30" customHeight="1">
      <c r="A57" s="21"/>
      <c r="B57" s="21"/>
      <c r="C57" s="141" t="s">
        <v>74</v>
      </c>
      <c r="D57" s="141"/>
      <c r="E57" s="141"/>
      <c r="F57" s="141"/>
      <c r="G57" s="141"/>
      <c r="H57" s="141"/>
      <c r="I57" s="141"/>
      <c r="J57" s="141"/>
      <c r="K57" s="21" t="s">
        <v>78</v>
      </c>
      <c r="L57" s="98" t="s">
        <v>68</v>
      </c>
      <c r="M57" s="98"/>
      <c r="N57" s="21">
        <v>1</v>
      </c>
      <c r="O57" s="21">
        <v>1.3</v>
      </c>
      <c r="P57" s="21">
        <f>O57-N57</f>
        <v>0.30000000000000004</v>
      </c>
    </row>
    <row r="58" spans="1:16">
      <c r="A58" s="21"/>
      <c r="B58" s="21"/>
      <c r="C58" s="141" t="s">
        <v>75</v>
      </c>
      <c r="D58" s="141"/>
      <c r="E58" s="141"/>
      <c r="F58" s="141"/>
      <c r="G58" s="141"/>
      <c r="H58" s="141"/>
      <c r="I58" s="141"/>
      <c r="J58" s="141"/>
      <c r="K58" s="21" t="s">
        <v>78</v>
      </c>
      <c r="L58" s="98" t="s">
        <v>68</v>
      </c>
      <c r="M58" s="98"/>
      <c r="N58" s="21">
        <v>6.8</v>
      </c>
      <c r="O58" s="21">
        <v>13.2</v>
      </c>
      <c r="P58" s="21">
        <f>O58-N58</f>
        <v>6.3999999999999995</v>
      </c>
    </row>
    <row r="59" spans="1:16" ht="48" customHeight="1">
      <c r="A59" s="21"/>
      <c r="B59" s="21"/>
      <c r="C59" s="141" t="s">
        <v>91</v>
      </c>
      <c r="D59" s="141"/>
      <c r="E59" s="141"/>
      <c r="F59" s="141"/>
      <c r="G59" s="141"/>
      <c r="H59" s="141"/>
      <c r="I59" s="141"/>
      <c r="J59" s="141"/>
      <c r="K59" s="141"/>
      <c r="L59" s="141"/>
      <c r="M59" s="141"/>
      <c r="N59" s="141"/>
      <c r="O59" s="141"/>
      <c r="P59" s="141"/>
    </row>
    <row r="60" spans="1:16">
      <c r="A60" s="21">
        <v>4</v>
      </c>
      <c r="B60" s="21"/>
      <c r="C60" s="97" t="s">
        <v>64</v>
      </c>
      <c r="D60" s="97"/>
      <c r="E60" s="97"/>
      <c r="F60" s="97"/>
      <c r="G60" s="97"/>
      <c r="H60" s="97"/>
      <c r="I60" s="97"/>
      <c r="J60" s="97"/>
      <c r="K60" s="21"/>
      <c r="L60" s="98"/>
      <c r="M60" s="98"/>
      <c r="N60" s="23"/>
      <c r="O60" s="24"/>
      <c r="P60" s="21"/>
    </row>
    <row r="61" spans="1:16" ht="15" customHeight="1">
      <c r="A61" s="21"/>
      <c r="B61" s="21"/>
      <c r="C61" s="148" t="s">
        <v>76</v>
      </c>
      <c r="D61" s="148"/>
      <c r="E61" s="148"/>
      <c r="F61" s="148"/>
      <c r="G61" s="148"/>
      <c r="H61" s="148"/>
      <c r="I61" s="148"/>
      <c r="J61" s="148"/>
      <c r="K61" s="21" t="s">
        <v>66</v>
      </c>
      <c r="L61" s="98" t="s">
        <v>69</v>
      </c>
      <c r="M61" s="98"/>
      <c r="N61" s="21">
        <v>100</v>
      </c>
      <c r="O61" s="21">
        <v>150</v>
      </c>
      <c r="P61" s="21">
        <f>O61-N61</f>
        <v>50</v>
      </c>
    </row>
    <row r="62" spans="1:16" ht="15" customHeight="1">
      <c r="A62" s="21"/>
      <c r="B62" s="21"/>
      <c r="C62" s="148" t="s">
        <v>77</v>
      </c>
      <c r="D62" s="148"/>
      <c r="E62" s="148"/>
      <c r="F62" s="148"/>
      <c r="G62" s="148"/>
      <c r="H62" s="148"/>
      <c r="I62" s="148"/>
      <c r="J62" s="148"/>
      <c r="K62" s="21" t="s">
        <v>66</v>
      </c>
      <c r="L62" s="98" t="s">
        <v>69</v>
      </c>
      <c r="M62" s="98"/>
      <c r="N62" s="21">
        <v>100</v>
      </c>
      <c r="O62" s="21">
        <v>52</v>
      </c>
      <c r="P62" s="21">
        <f>O62-N62</f>
        <v>-48</v>
      </c>
    </row>
    <row r="63" spans="1:16" ht="67.5" customHeight="1">
      <c r="A63" s="21"/>
      <c r="B63" s="21"/>
      <c r="C63" s="141" t="s">
        <v>92</v>
      </c>
      <c r="D63" s="141"/>
      <c r="E63" s="141"/>
      <c r="F63" s="141"/>
      <c r="G63" s="141"/>
      <c r="H63" s="141"/>
      <c r="I63" s="141"/>
      <c r="J63" s="141"/>
      <c r="K63" s="141"/>
      <c r="L63" s="141"/>
      <c r="M63" s="141"/>
      <c r="N63" s="141"/>
      <c r="O63" s="141"/>
      <c r="P63" s="141"/>
    </row>
    <row r="64" spans="1:16" ht="15" customHeight="1">
      <c r="A64" s="21"/>
      <c r="B64" s="21">
        <v>2410180</v>
      </c>
      <c r="C64" s="101" t="s">
        <v>93</v>
      </c>
      <c r="D64" s="101"/>
      <c r="E64" s="141" t="str">
        <f>D30</f>
        <v>Організація та проведення аграрного слобожанського форуму «Органічне виробництво – повага до себе та своєї землі»</v>
      </c>
      <c r="F64" s="141"/>
      <c r="G64" s="141"/>
      <c r="H64" s="141"/>
      <c r="I64" s="141"/>
      <c r="J64" s="141"/>
      <c r="K64" s="141"/>
      <c r="L64" s="141"/>
      <c r="M64" s="141"/>
      <c r="N64" s="141"/>
      <c r="O64" s="141"/>
      <c r="P64" s="141"/>
    </row>
    <row r="65" spans="1:16" ht="15.75" customHeight="1">
      <c r="A65" s="21">
        <v>1</v>
      </c>
      <c r="B65" s="27"/>
      <c r="C65" s="99" t="s">
        <v>40</v>
      </c>
      <c r="D65" s="99"/>
      <c r="E65" s="99"/>
      <c r="F65" s="99"/>
      <c r="G65" s="99"/>
      <c r="H65" s="99"/>
      <c r="I65" s="99"/>
      <c r="J65" s="99"/>
      <c r="K65" s="28"/>
      <c r="L65" s="28"/>
      <c r="M65" s="28"/>
      <c r="N65" s="23"/>
      <c r="O65" s="24"/>
      <c r="P65" s="21"/>
    </row>
    <row r="66" spans="1:16" ht="26.25" customHeight="1">
      <c r="A66" s="21"/>
      <c r="B66" s="27"/>
      <c r="C66" s="148" t="s">
        <v>94</v>
      </c>
      <c r="D66" s="148"/>
      <c r="E66" s="148"/>
      <c r="F66" s="148"/>
      <c r="G66" s="148"/>
      <c r="H66" s="148"/>
      <c r="I66" s="148"/>
      <c r="J66" s="148"/>
      <c r="K66" s="28" t="s">
        <v>78</v>
      </c>
      <c r="L66" s="100" t="s">
        <v>68</v>
      </c>
      <c r="M66" s="100"/>
      <c r="N66" s="21">
        <v>35</v>
      </c>
      <c r="O66" s="21">
        <v>35</v>
      </c>
      <c r="P66" s="21">
        <f>O66-N66</f>
        <v>0</v>
      </c>
    </row>
    <row r="67" spans="1:16" ht="13.5" customHeight="1">
      <c r="A67" s="21"/>
      <c r="B67" s="28"/>
      <c r="C67" s="121" t="s">
        <v>99</v>
      </c>
      <c r="D67" s="121"/>
      <c r="E67" s="121"/>
      <c r="F67" s="121"/>
      <c r="G67" s="121"/>
      <c r="H67" s="121"/>
      <c r="I67" s="121"/>
      <c r="J67" s="121"/>
      <c r="K67" s="121"/>
      <c r="L67" s="121"/>
      <c r="M67" s="121"/>
      <c r="N67" s="121"/>
      <c r="O67" s="121"/>
      <c r="P67" s="121"/>
    </row>
    <row r="68" spans="1:16" ht="19.5" customHeight="1">
      <c r="A68" s="21">
        <v>2</v>
      </c>
      <c r="B68" s="27"/>
      <c r="C68" s="99" t="s">
        <v>62</v>
      </c>
      <c r="D68" s="99"/>
      <c r="E68" s="99"/>
      <c r="F68" s="99"/>
      <c r="G68" s="99"/>
      <c r="H68" s="99"/>
      <c r="I68" s="99"/>
      <c r="J68" s="99"/>
      <c r="K68" s="29"/>
      <c r="L68" s="29"/>
      <c r="M68" s="29"/>
      <c r="N68" s="23"/>
      <c r="O68" s="24"/>
      <c r="P68" s="21"/>
    </row>
    <row r="69" spans="1:16" ht="25.5" customHeight="1">
      <c r="A69" s="21"/>
      <c r="B69" s="27"/>
      <c r="C69" s="148" t="s">
        <v>96</v>
      </c>
      <c r="D69" s="148"/>
      <c r="E69" s="148"/>
      <c r="F69" s="148"/>
      <c r="G69" s="148"/>
      <c r="H69" s="148"/>
      <c r="I69" s="148"/>
      <c r="J69" s="148"/>
      <c r="K69" s="30" t="s">
        <v>65</v>
      </c>
      <c r="L69" s="100" t="s">
        <v>68</v>
      </c>
      <c r="M69" s="100"/>
      <c r="N69" s="21">
        <v>1</v>
      </c>
      <c r="O69" s="21">
        <v>1</v>
      </c>
      <c r="P69" s="21">
        <f>O69-N69</f>
        <v>0</v>
      </c>
    </row>
    <row r="70" spans="1:16" ht="19.5" customHeight="1">
      <c r="A70" s="21"/>
      <c r="B70" s="28"/>
      <c r="C70" s="121" t="s">
        <v>67</v>
      </c>
      <c r="D70" s="121"/>
      <c r="E70" s="121"/>
      <c r="F70" s="121"/>
      <c r="G70" s="121"/>
      <c r="H70" s="121"/>
      <c r="I70" s="121"/>
      <c r="J70" s="121"/>
      <c r="K70" s="121"/>
      <c r="L70" s="121"/>
      <c r="M70" s="121"/>
      <c r="N70" s="121">
        <v>29</v>
      </c>
      <c r="O70" s="121">
        <v>15</v>
      </c>
      <c r="P70" s="121">
        <f>O70-N70</f>
        <v>-14</v>
      </c>
    </row>
    <row r="71" spans="1:16" ht="19.5" customHeight="1">
      <c r="A71" s="21">
        <v>3</v>
      </c>
      <c r="B71" s="27"/>
      <c r="C71" s="99" t="s">
        <v>63</v>
      </c>
      <c r="D71" s="99"/>
      <c r="E71" s="99"/>
      <c r="F71" s="99"/>
      <c r="G71" s="99"/>
      <c r="H71" s="99"/>
      <c r="I71" s="99"/>
      <c r="J71" s="99"/>
      <c r="K71" s="28"/>
      <c r="L71" s="28"/>
      <c r="M71" s="28"/>
      <c r="N71" s="26"/>
      <c r="O71" s="26"/>
      <c r="P71" s="26"/>
    </row>
    <row r="72" spans="1:16" ht="24" customHeight="1">
      <c r="A72" s="21"/>
      <c r="B72" s="27"/>
      <c r="C72" s="148" t="s">
        <v>97</v>
      </c>
      <c r="D72" s="148"/>
      <c r="E72" s="148"/>
      <c r="F72" s="148"/>
      <c r="G72" s="148"/>
      <c r="H72" s="148"/>
      <c r="I72" s="148"/>
      <c r="J72" s="148"/>
      <c r="K72" s="28" t="s">
        <v>78</v>
      </c>
      <c r="L72" s="100" t="s">
        <v>68</v>
      </c>
      <c r="M72" s="100"/>
      <c r="N72" s="21">
        <v>35</v>
      </c>
      <c r="O72" s="21">
        <v>35</v>
      </c>
      <c r="P72" s="21">
        <v>0</v>
      </c>
    </row>
    <row r="73" spans="1:16" ht="19.5" customHeight="1">
      <c r="A73" s="21"/>
      <c r="B73" s="28"/>
      <c r="C73" s="121" t="s">
        <v>99</v>
      </c>
      <c r="D73" s="121"/>
      <c r="E73" s="121"/>
      <c r="F73" s="121"/>
      <c r="G73" s="121"/>
      <c r="H73" s="121"/>
      <c r="I73" s="121"/>
      <c r="J73" s="121"/>
      <c r="K73" s="121"/>
      <c r="L73" s="121"/>
      <c r="M73" s="121"/>
      <c r="N73" s="121"/>
      <c r="O73" s="121"/>
      <c r="P73" s="121"/>
    </row>
    <row r="74" spans="1:16" ht="19.5" customHeight="1">
      <c r="A74" s="21">
        <v>4</v>
      </c>
      <c r="B74" s="27"/>
      <c r="C74" s="99" t="s">
        <v>64</v>
      </c>
      <c r="D74" s="99"/>
      <c r="E74" s="99"/>
      <c r="F74" s="99"/>
      <c r="G74" s="99"/>
      <c r="H74" s="99"/>
      <c r="I74" s="99"/>
      <c r="J74" s="99"/>
      <c r="K74" s="28"/>
      <c r="L74" s="28"/>
      <c r="M74" s="28"/>
      <c r="N74" s="21"/>
      <c r="O74" s="21"/>
      <c r="P74" s="21"/>
    </row>
    <row r="75" spans="1:16" ht="25.5" customHeight="1">
      <c r="A75" s="21"/>
      <c r="B75" s="27"/>
      <c r="C75" s="148" t="s">
        <v>98</v>
      </c>
      <c r="D75" s="148"/>
      <c r="E75" s="148"/>
      <c r="F75" s="148"/>
      <c r="G75" s="148"/>
      <c r="H75" s="148"/>
      <c r="I75" s="148"/>
      <c r="J75" s="148"/>
      <c r="K75" s="31" t="str">
        <f>K62</f>
        <v>відсоток</v>
      </c>
      <c r="L75" s="100" t="s">
        <v>68</v>
      </c>
      <c r="M75" s="100"/>
      <c r="N75" s="26">
        <v>100</v>
      </c>
      <c r="O75" s="26">
        <v>100</v>
      </c>
      <c r="P75" s="26">
        <v>0</v>
      </c>
    </row>
    <row r="76" spans="1:16" ht="19.5" customHeight="1">
      <c r="A76" s="21"/>
      <c r="B76" s="28"/>
      <c r="C76" s="121" t="s">
        <v>99</v>
      </c>
      <c r="D76" s="121"/>
      <c r="E76" s="121"/>
      <c r="F76" s="121"/>
      <c r="G76" s="121"/>
      <c r="H76" s="121"/>
      <c r="I76" s="121"/>
      <c r="J76" s="121"/>
      <c r="K76" s="121"/>
      <c r="L76" s="121"/>
      <c r="M76" s="121"/>
      <c r="N76" s="121"/>
      <c r="O76" s="121"/>
      <c r="P76" s="121"/>
    </row>
    <row r="77" spans="1:16" ht="30.75" customHeight="1">
      <c r="A77" s="21"/>
      <c r="B77" s="21">
        <v>2410180</v>
      </c>
      <c r="C77" s="101" t="s">
        <v>100</v>
      </c>
      <c r="D77" s="101"/>
      <c r="E77" s="141" t="str">
        <f>D31</f>
        <v>Проведення форуму виробників сільськогосподарської продукції на тему кооперації в аграрній сфері як запоруки зміцнення малого та середнього аграрного бізнесу Сумщини</v>
      </c>
      <c r="F77" s="141"/>
      <c r="G77" s="141"/>
      <c r="H77" s="141"/>
      <c r="I77" s="141"/>
      <c r="J77" s="141"/>
      <c r="K77" s="141"/>
      <c r="L77" s="141"/>
      <c r="M77" s="141"/>
      <c r="N77" s="141"/>
      <c r="O77" s="141"/>
      <c r="P77" s="141"/>
    </row>
    <row r="78" spans="1:16" ht="19.5" customHeight="1">
      <c r="A78" s="21">
        <v>1</v>
      </c>
      <c r="B78" s="27"/>
      <c r="C78" s="99" t="s">
        <v>40</v>
      </c>
      <c r="D78" s="99"/>
      <c r="E78" s="99"/>
      <c r="F78" s="99"/>
      <c r="G78" s="99"/>
      <c r="H78" s="99"/>
      <c r="I78" s="99"/>
      <c r="J78" s="99"/>
      <c r="K78" s="28"/>
      <c r="L78" s="28"/>
      <c r="M78" s="28"/>
      <c r="N78" s="23"/>
      <c r="O78" s="24"/>
      <c r="P78" s="21"/>
    </row>
    <row r="79" spans="1:16" ht="27.75" customHeight="1">
      <c r="A79" s="21"/>
      <c r="B79" s="27"/>
      <c r="C79" s="148" t="s">
        <v>101</v>
      </c>
      <c r="D79" s="148"/>
      <c r="E79" s="148"/>
      <c r="F79" s="148"/>
      <c r="G79" s="148"/>
      <c r="H79" s="148"/>
      <c r="I79" s="148"/>
      <c r="J79" s="148"/>
      <c r="K79" s="28" t="s">
        <v>78</v>
      </c>
      <c r="L79" s="100" t="s">
        <v>68</v>
      </c>
      <c r="M79" s="100"/>
      <c r="N79" s="21">
        <v>35</v>
      </c>
      <c r="O79" s="21">
        <v>34.9</v>
      </c>
      <c r="P79" s="21">
        <f>O79-N79</f>
        <v>-0.10000000000000142</v>
      </c>
    </row>
    <row r="80" spans="1:16" ht="25.5" customHeight="1">
      <c r="A80" s="21"/>
      <c r="B80" s="28"/>
      <c r="C80" s="121" t="s">
        <v>104</v>
      </c>
      <c r="D80" s="121"/>
      <c r="E80" s="121"/>
      <c r="F80" s="121"/>
      <c r="G80" s="121"/>
      <c r="H80" s="121"/>
      <c r="I80" s="121"/>
      <c r="J80" s="121"/>
      <c r="K80" s="121"/>
      <c r="L80" s="121"/>
      <c r="M80" s="121"/>
      <c r="N80" s="121"/>
      <c r="O80" s="121"/>
      <c r="P80" s="121"/>
    </row>
    <row r="81" spans="1:16" ht="19.5" customHeight="1">
      <c r="A81" s="21">
        <v>2</v>
      </c>
      <c r="B81" s="27"/>
      <c r="C81" s="99" t="s">
        <v>62</v>
      </c>
      <c r="D81" s="99"/>
      <c r="E81" s="99"/>
      <c r="F81" s="99"/>
      <c r="G81" s="99"/>
      <c r="H81" s="99"/>
      <c r="I81" s="99"/>
      <c r="J81" s="99"/>
      <c r="K81" s="29"/>
      <c r="L81" s="29"/>
      <c r="M81" s="29"/>
      <c r="N81" s="23"/>
      <c r="O81" s="24"/>
      <c r="P81" s="21"/>
    </row>
    <row r="82" spans="1:16" ht="25.5" customHeight="1">
      <c r="A82" s="21"/>
      <c r="B82" s="27"/>
      <c r="C82" s="148" t="s">
        <v>96</v>
      </c>
      <c r="D82" s="148"/>
      <c r="E82" s="148"/>
      <c r="F82" s="148"/>
      <c r="G82" s="148"/>
      <c r="H82" s="148"/>
      <c r="I82" s="148"/>
      <c r="J82" s="148"/>
      <c r="K82" s="30" t="s">
        <v>65</v>
      </c>
      <c r="L82" s="100" t="s">
        <v>68</v>
      </c>
      <c r="M82" s="100"/>
      <c r="N82" s="21">
        <v>1</v>
      </c>
      <c r="O82" s="21">
        <v>1</v>
      </c>
      <c r="P82" s="21">
        <f>O82-N82</f>
        <v>0</v>
      </c>
    </row>
    <row r="83" spans="1:16" ht="19.5" customHeight="1">
      <c r="A83" s="21"/>
      <c r="B83" s="28"/>
      <c r="C83" s="121" t="s">
        <v>67</v>
      </c>
      <c r="D83" s="121"/>
      <c r="E83" s="121"/>
      <c r="F83" s="121"/>
      <c r="G83" s="121"/>
      <c r="H83" s="121"/>
      <c r="I83" s="121"/>
      <c r="J83" s="121"/>
      <c r="K83" s="121"/>
      <c r="L83" s="121"/>
      <c r="M83" s="121"/>
      <c r="N83" s="121">
        <v>29</v>
      </c>
      <c r="O83" s="121">
        <v>15</v>
      </c>
      <c r="P83" s="121">
        <f>O83-N83</f>
        <v>-14</v>
      </c>
    </row>
    <row r="84" spans="1:16" ht="19.5" customHeight="1">
      <c r="A84" s="21">
        <v>3</v>
      </c>
      <c r="B84" s="27"/>
      <c r="C84" s="99" t="s">
        <v>63</v>
      </c>
      <c r="D84" s="99"/>
      <c r="E84" s="99"/>
      <c r="F84" s="99"/>
      <c r="G84" s="99"/>
      <c r="H84" s="99"/>
      <c r="I84" s="99"/>
      <c r="J84" s="99"/>
      <c r="K84" s="28"/>
      <c r="L84" s="28"/>
      <c r="M84" s="28"/>
      <c r="N84" s="26"/>
      <c r="O84" s="26"/>
      <c r="P84" s="26"/>
    </row>
    <row r="85" spans="1:16" ht="25.5" customHeight="1">
      <c r="A85" s="21"/>
      <c r="B85" s="27"/>
      <c r="C85" s="148" t="s">
        <v>97</v>
      </c>
      <c r="D85" s="148"/>
      <c r="E85" s="148"/>
      <c r="F85" s="148"/>
      <c r="G85" s="148"/>
      <c r="H85" s="148"/>
      <c r="I85" s="148"/>
      <c r="J85" s="148"/>
      <c r="K85" s="28" t="s">
        <v>78</v>
      </c>
      <c r="L85" s="100" t="s">
        <v>68</v>
      </c>
      <c r="M85" s="100"/>
      <c r="N85" s="21">
        <v>35</v>
      </c>
      <c r="O85" s="21">
        <v>34.9</v>
      </c>
      <c r="P85" s="21">
        <f>O85-N85</f>
        <v>-0.10000000000000142</v>
      </c>
    </row>
    <row r="86" spans="1:16" ht="26.25" customHeight="1">
      <c r="A86" s="21"/>
      <c r="B86" s="28"/>
      <c r="C86" s="121" t="s">
        <v>104</v>
      </c>
      <c r="D86" s="121"/>
      <c r="E86" s="121"/>
      <c r="F86" s="121"/>
      <c r="G86" s="121"/>
      <c r="H86" s="121"/>
      <c r="I86" s="121"/>
      <c r="J86" s="121"/>
      <c r="K86" s="121"/>
      <c r="L86" s="121"/>
      <c r="M86" s="121"/>
      <c r="N86" s="121"/>
      <c r="O86" s="121"/>
      <c r="P86" s="121"/>
    </row>
    <row r="87" spans="1:16" ht="19.5" customHeight="1">
      <c r="A87" s="21">
        <v>4</v>
      </c>
      <c r="B87" s="27"/>
      <c r="C87" s="99" t="s">
        <v>64</v>
      </c>
      <c r="D87" s="99"/>
      <c r="E87" s="99"/>
      <c r="F87" s="99"/>
      <c r="G87" s="99"/>
      <c r="H87" s="99"/>
      <c r="I87" s="99"/>
      <c r="J87" s="99"/>
      <c r="K87" s="28"/>
      <c r="L87" s="28"/>
      <c r="M87" s="28"/>
      <c r="N87" s="21"/>
      <c r="O87" s="21"/>
      <c r="P87" s="21"/>
    </row>
    <row r="88" spans="1:16">
      <c r="A88" s="21"/>
      <c r="B88" s="27"/>
      <c r="C88" s="148" t="s">
        <v>98</v>
      </c>
      <c r="D88" s="148"/>
      <c r="E88" s="148"/>
      <c r="F88" s="148"/>
      <c r="G88" s="148"/>
      <c r="H88" s="148"/>
      <c r="I88" s="148"/>
      <c r="J88" s="148"/>
      <c r="K88" s="31" t="str">
        <f>K75</f>
        <v>відсоток</v>
      </c>
      <c r="L88" s="100" t="s">
        <v>68</v>
      </c>
      <c r="M88" s="100"/>
      <c r="N88" s="26">
        <v>100</v>
      </c>
      <c r="O88" s="32">
        <f>O85*100/N85</f>
        <v>99.714285714285708</v>
      </c>
      <c r="P88" s="21">
        <f>O88-N88</f>
        <v>-0.2857142857142918</v>
      </c>
    </row>
    <row r="89" spans="1:16" ht="30" customHeight="1">
      <c r="A89" s="21"/>
      <c r="B89" s="28"/>
      <c r="C89" s="121" t="s">
        <v>105</v>
      </c>
      <c r="D89" s="121"/>
      <c r="E89" s="121"/>
      <c r="F89" s="121"/>
      <c r="G89" s="121"/>
      <c r="H89" s="121"/>
      <c r="I89" s="121"/>
      <c r="J89" s="121"/>
      <c r="K89" s="121"/>
      <c r="L89" s="121"/>
      <c r="M89" s="121"/>
      <c r="N89" s="121"/>
      <c r="O89" s="121"/>
      <c r="P89" s="121"/>
    </row>
    <row r="90" spans="1:16" ht="32.25" customHeight="1">
      <c r="A90" s="21"/>
      <c r="B90" s="21">
        <v>2410180</v>
      </c>
      <c r="C90" s="101" t="s">
        <v>102</v>
      </c>
      <c r="D90" s="101"/>
      <c r="E90" s="141" t="str">
        <f>D32</f>
        <v>Проведення тематичних тренінгів-семінарів для молоді, яка бажає розпочати власну справу в сільській місцевості з метою створення умов для забезпечення життєдіяльності сіл та селищ області</v>
      </c>
      <c r="F90" s="141"/>
      <c r="G90" s="141"/>
      <c r="H90" s="141"/>
      <c r="I90" s="141"/>
      <c r="J90" s="141"/>
      <c r="K90" s="141"/>
      <c r="L90" s="141"/>
      <c r="M90" s="141"/>
      <c r="N90" s="141"/>
      <c r="O90" s="141"/>
      <c r="P90" s="141"/>
    </row>
    <row r="91" spans="1:16" ht="15" customHeight="1">
      <c r="A91" s="21">
        <v>1</v>
      </c>
      <c r="B91" s="27"/>
      <c r="C91" s="99" t="s">
        <v>40</v>
      </c>
      <c r="D91" s="99"/>
      <c r="E91" s="99"/>
      <c r="F91" s="99"/>
      <c r="G91" s="99"/>
      <c r="H91" s="99"/>
      <c r="I91" s="99"/>
      <c r="J91" s="99"/>
      <c r="K91" s="28"/>
      <c r="L91" s="28"/>
      <c r="M91" s="28"/>
      <c r="N91" s="23"/>
      <c r="O91" s="24"/>
      <c r="P91" s="21"/>
    </row>
    <row r="92" spans="1:16" ht="39" customHeight="1">
      <c r="A92" s="21"/>
      <c r="B92" s="27"/>
      <c r="C92" s="148" t="s">
        <v>103</v>
      </c>
      <c r="D92" s="148"/>
      <c r="E92" s="148"/>
      <c r="F92" s="148"/>
      <c r="G92" s="148"/>
      <c r="H92" s="148"/>
      <c r="I92" s="148"/>
      <c r="J92" s="148"/>
      <c r="K92" s="28" t="s">
        <v>78</v>
      </c>
      <c r="L92" s="100" t="s">
        <v>68</v>
      </c>
      <c r="M92" s="100"/>
      <c r="N92" s="21">
        <v>100</v>
      </c>
      <c r="O92" s="21">
        <v>99</v>
      </c>
      <c r="P92" s="21">
        <f>O92-N92</f>
        <v>-1</v>
      </c>
    </row>
    <row r="93" spans="1:16" ht="24" customHeight="1">
      <c r="A93" s="21"/>
      <c r="B93" s="28"/>
      <c r="C93" s="121" t="s">
        <v>95</v>
      </c>
      <c r="D93" s="121"/>
      <c r="E93" s="121"/>
      <c r="F93" s="121"/>
      <c r="G93" s="121"/>
      <c r="H93" s="121"/>
      <c r="I93" s="121"/>
      <c r="J93" s="121"/>
      <c r="K93" s="121"/>
      <c r="L93" s="121"/>
      <c r="M93" s="121"/>
      <c r="N93" s="121"/>
      <c r="O93" s="121"/>
      <c r="P93" s="121"/>
    </row>
    <row r="94" spans="1:16" ht="15" customHeight="1">
      <c r="A94" s="21">
        <v>2</v>
      </c>
      <c r="B94" s="27"/>
      <c r="C94" s="99" t="s">
        <v>62</v>
      </c>
      <c r="D94" s="99"/>
      <c r="E94" s="99"/>
      <c r="F94" s="99"/>
      <c r="G94" s="99"/>
      <c r="H94" s="99"/>
      <c r="I94" s="99"/>
      <c r="J94" s="99"/>
      <c r="K94" s="29"/>
      <c r="L94" s="29"/>
      <c r="M94" s="29"/>
      <c r="N94" s="23"/>
      <c r="O94" s="24"/>
      <c r="P94" s="21"/>
    </row>
    <row r="95" spans="1:16" ht="15" customHeight="1">
      <c r="A95" s="21"/>
      <c r="B95" s="27"/>
      <c r="C95" s="148" t="s">
        <v>108</v>
      </c>
      <c r="D95" s="148"/>
      <c r="E95" s="148"/>
      <c r="F95" s="148"/>
      <c r="G95" s="148"/>
      <c r="H95" s="148"/>
      <c r="I95" s="148"/>
      <c r="J95" s="148"/>
      <c r="K95" s="30" t="s">
        <v>65</v>
      </c>
      <c r="L95" s="100" t="s">
        <v>68</v>
      </c>
      <c r="M95" s="100"/>
      <c r="N95" s="21">
        <v>10</v>
      </c>
      <c r="O95" s="21">
        <v>7</v>
      </c>
      <c r="P95" s="21">
        <f>O95-N95</f>
        <v>-3</v>
      </c>
    </row>
    <row r="96" spans="1:16" ht="33.75" customHeight="1">
      <c r="A96" s="21"/>
      <c r="B96" s="28"/>
      <c r="C96" s="121" t="s">
        <v>106</v>
      </c>
      <c r="D96" s="121"/>
      <c r="E96" s="121"/>
      <c r="F96" s="121"/>
      <c r="G96" s="121"/>
      <c r="H96" s="121"/>
      <c r="I96" s="121"/>
      <c r="J96" s="121"/>
      <c r="K96" s="121"/>
      <c r="L96" s="121"/>
      <c r="M96" s="121"/>
      <c r="N96" s="121">
        <v>29</v>
      </c>
      <c r="O96" s="121">
        <v>15</v>
      </c>
      <c r="P96" s="121">
        <f>O96-N96</f>
        <v>-14</v>
      </c>
    </row>
    <row r="97" spans="1:16" ht="15" customHeight="1">
      <c r="A97" s="21">
        <v>3</v>
      </c>
      <c r="B97" s="27"/>
      <c r="C97" s="99" t="s">
        <v>63</v>
      </c>
      <c r="D97" s="99"/>
      <c r="E97" s="99"/>
      <c r="F97" s="99"/>
      <c r="G97" s="99"/>
      <c r="H97" s="99"/>
      <c r="I97" s="99"/>
      <c r="J97" s="99"/>
      <c r="K97" s="28"/>
      <c r="L97" s="28"/>
      <c r="M97" s="28"/>
      <c r="N97" s="26"/>
      <c r="O97" s="26"/>
      <c r="P97" s="26"/>
    </row>
    <row r="98" spans="1:16" ht="15" customHeight="1">
      <c r="A98" s="21"/>
      <c r="B98" s="27"/>
      <c r="C98" s="148" t="s">
        <v>109</v>
      </c>
      <c r="D98" s="148"/>
      <c r="E98" s="148"/>
      <c r="F98" s="148"/>
      <c r="G98" s="148"/>
      <c r="H98" s="148"/>
      <c r="I98" s="148"/>
      <c r="J98" s="148"/>
      <c r="K98" s="28" t="s">
        <v>78</v>
      </c>
      <c r="L98" s="100" t="s">
        <v>68</v>
      </c>
      <c r="M98" s="100"/>
      <c r="N98" s="21">
        <v>10</v>
      </c>
      <c r="O98" s="21">
        <v>45</v>
      </c>
      <c r="P98" s="21">
        <f>O98-N98</f>
        <v>35</v>
      </c>
    </row>
    <row r="99" spans="1:16" ht="36.75" customHeight="1">
      <c r="A99" s="21"/>
      <c r="B99" s="28"/>
      <c r="C99" s="121" t="s">
        <v>107</v>
      </c>
      <c r="D99" s="121"/>
      <c r="E99" s="121"/>
      <c r="F99" s="121"/>
      <c r="G99" s="121"/>
      <c r="H99" s="121"/>
      <c r="I99" s="121"/>
      <c r="J99" s="121"/>
      <c r="K99" s="121"/>
      <c r="L99" s="121"/>
      <c r="M99" s="121"/>
      <c r="N99" s="121"/>
      <c r="O99" s="121"/>
      <c r="P99" s="121"/>
    </row>
    <row r="100" spans="1:16" ht="15" customHeight="1">
      <c r="A100" s="21">
        <v>4</v>
      </c>
      <c r="B100" s="27"/>
      <c r="C100" s="99" t="s">
        <v>64</v>
      </c>
      <c r="D100" s="99"/>
      <c r="E100" s="99"/>
      <c r="F100" s="99"/>
      <c r="G100" s="99"/>
      <c r="H100" s="99"/>
      <c r="I100" s="99"/>
      <c r="J100" s="99"/>
      <c r="K100" s="28"/>
      <c r="L100" s="28"/>
      <c r="M100" s="28"/>
      <c r="N100" s="21"/>
      <c r="O100" s="21"/>
      <c r="P100" s="21"/>
    </row>
    <row r="101" spans="1:16" ht="15" customHeight="1">
      <c r="A101" s="21"/>
      <c r="B101" s="27"/>
      <c r="C101" s="148" t="s">
        <v>98</v>
      </c>
      <c r="D101" s="148"/>
      <c r="E101" s="148"/>
      <c r="F101" s="148"/>
      <c r="G101" s="148"/>
      <c r="H101" s="148"/>
      <c r="I101" s="148"/>
      <c r="J101" s="148"/>
      <c r="K101" s="31" t="str">
        <f>K88</f>
        <v>відсоток</v>
      </c>
      <c r="L101" s="100" t="s">
        <v>68</v>
      </c>
      <c r="M101" s="100"/>
      <c r="N101" s="26">
        <v>100</v>
      </c>
      <c r="O101" s="32">
        <f>O92</f>
        <v>99</v>
      </c>
      <c r="P101" s="21">
        <f>O101-N101</f>
        <v>-1</v>
      </c>
    </row>
    <row r="102" spans="1:16" ht="27.75" customHeight="1">
      <c r="A102" s="21"/>
      <c r="B102" s="28"/>
      <c r="C102" s="121" t="s">
        <v>95</v>
      </c>
      <c r="D102" s="121"/>
      <c r="E102" s="121"/>
      <c r="F102" s="121"/>
      <c r="G102" s="121"/>
      <c r="H102" s="121"/>
      <c r="I102" s="121"/>
      <c r="J102" s="121"/>
      <c r="K102" s="121"/>
      <c r="L102" s="121"/>
      <c r="M102" s="121"/>
      <c r="N102" s="121"/>
      <c r="O102" s="121"/>
      <c r="P102" s="121"/>
    </row>
    <row r="103" spans="1:16" ht="15" customHeight="1">
      <c r="A103" s="16"/>
      <c r="B103" s="19"/>
      <c r="C103" s="125" t="s">
        <v>70</v>
      </c>
      <c r="D103" s="125"/>
      <c r="E103" s="125"/>
      <c r="F103" s="125"/>
      <c r="G103" s="125"/>
      <c r="H103" s="125"/>
      <c r="I103" s="125"/>
      <c r="J103" s="125"/>
      <c r="K103" s="125"/>
      <c r="L103" s="20"/>
      <c r="M103" s="20"/>
      <c r="N103" s="20"/>
      <c r="O103" s="20"/>
      <c r="P103" s="20"/>
    </row>
    <row r="104" spans="1:16" ht="27" customHeight="1">
      <c r="A104" s="122" t="s">
        <v>110</v>
      </c>
      <c r="B104" s="122"/>
      <c r="C104" s="122"/>
      <c r="D104" s="122"/>
      <c r="E104" s="122"/>
      <c r="F104" s="122"/>
      <c r="G104" s="122"/>
      <c r="H104" s="122"/>
      <c r="I104" s="122"/>
      <c r="J104" s="122"/>
      <c r="K104" s="122"/>
      <c r="L104" s="122"/>
      <c r="M104" s="122"/>
      <c r="N104" s="122"/>
      <c r="O104" s="122"/>
      <c r="P104" s="122"/>
    </row>
    <row r="105" spans="1:16" ht="15" customHeight="1">
      <c r="A105" s="122" t="s">
        <v>111</v>
      </c>
      <c r="B105" s="122"/>
      <c r="C105" s="122"/>
      <c r="D105" s="122"/>
      <c r="E105" s="122"/>
      <c r="F105" s="122"/>
      <c r="G105" s="122"/>
      <c r="H105" s="122"/>
      <c r="I105" s="122"/>
      <c r="J105" s="122"/>
      <c r="K105" s="122"/>
      <c r="L105" s="122"/>
      <c r="M105" s="122"/>
      <c r="N105" s="122"/>
      <c r="O105" s="122"/>
      <c r="P105" s="122"/>
    </row>
    <row r="106" spans="1:16" ht="15" customHeight="1">
      <c r="A106" s="122" t="s">
        <v>112</v>
      </c>
      <c r="B106" s="122"/>
      <c r="C106" s="122"/>
      <c r="D106" s="122"/>
      <c r="E106" s="122"/>
      <c r="F106" s="122"/>
      <c r="G106" s="122"/>
      <c r="H106" s="122"/>
      <c r="I106" s="122"/>
      <c r="J106" s="122"/>
      <c r="K106" s="122"/>
      <c r="L106" s="122"/>
      <c r="M106" s="122"/>
      <c r="N106" s="122"/>
      <c r="O106" s="122"/>
      <c r="P106" s="122"/>
    </row>
    <row r="107" spans="1:16" ht="15" customHeight="1">
      <c r="A107" s="122" t="s">
        <v>113</v>
      </c>
      <c r="B107" s="122"/>
      <c r="C107" s="122"/>
      <c r="D107" s="122"/>
      <c r="E107" s="122"/>
      <c r="F107" s="122"/>
      <c r="G107" s="122"/>
      <c r="H107" s="122"/>
      <c r="I107" s="122"/>
      <c r="J107" s="122"/>
      <c r="K107" s="122"/>
      <c r="L107" s="122"/>
      <c r="M107" s="122"/>
      <c r="N107" s="122"/>
      <c r="O107" s="122"/>
      <c r="P107" s="122"/>
    </row>
    <row r="108" spans="1:16" ht="28.5" customHeight="1">
      <c r="A108" s="122" t="s">
        <v>114</v>
      </c>
      <c r="B108" s="122"/>
      <c r="C108" s="122"/>
      <c r="D108" s="122"/>
      <c r="E108" s="122"/>
      <c r="F108" s="122"/>
      <c r="G108" s="122"/>
      <c r="H108" s="122"/>
      <c r="I108" s="122"/>
      <c r="J108" s="122"/>
      <c r="K108" s="122"/>
      <c r="L108" s="122"/>
      <c r="M108" s="122"/>
      <c r="N108" s="122"/>
      <c r="O108" s="122"/>
      <c r="P108" s="122"/>
    </row>
    <row r="109" spans="1:16" ht="28.5" customHeight="1">
      <c r="A109" s="122" t="s">
        <v>115</v>
      </c>
      <c r="B109" s="122"/>
      <c r="C109" s="122"/>
      <c r="D109" s="122"/>
      <c r="E109" s="122"/>
      <c r="F109" s="122"/>
      <c r="G109" s="122"/>
      <c r="H109" s="122"/>
      <c r="I109" s="122"/>
      <c r="J109" s="122"/>
      <c r="K109" s="122"/>
      <c r="L109" s="122"/>
      <c r="M109" s="122"/>
      <c r="N109" s="122"/>
      <c r="O109" s="122"/>
      <c r="P109" s="122"/>
    </row>
    <row r="110" spans="1:16" ht="9" customHeight="1">
      <c r="A110" s="16"/>
      <c r="B110" s="16"/>
      <c r="C110" s="16"/>
      <c r="D110" s="16"/>
      <c r="E110" s="16"/>
      <c r="F110" s="16"/>
      <c r="G110" s="16"/>
      <c r="H110" s="16"/>
      <c r="I110" s="16"/>
      <c r="J110" s="16"/>
      <c r="K110" s="16"/>
      <c r="L110" s="16"/>
      <c r="M110" s="16"/>
      <c r="N110" s="17"/>
      <c r="O110" s="18"/>
      <c r="P110" s="16"/>
    </row>
    <row r="111" spans="1:16" ht="22.5">
      <c r="A111" s="3" t="s">
        <v>41</v>
      </c>
    </row>
    <row r="113" spans="1:16" s="1" customFormat="1" ht="31.5" customHeight="1">
      <c r="A113" s="124" t="s">
        <v>42</v>
      </c>
      <c r="B113" s="98" t="s">
        <v>43</v>
      </c>
      <c r="C113" s="98"/>
      <c r="D113" s="98" t="s">
        <v>12</v>
      </c>
      <c r="E113" s="98" t="s">
        <v>44</v>
      </c>
      <c r="F113" s="98"/>
      <c r="G113" s="98"/>
      <c r="H113" s="98" t="s">
        <v>47</v>
      </c>
      <c r="I113" s="98"/>
      <c r="J113" s="98"/>
      <c r="K113" s="98" t="s">
        <v>46</v>
      </c>
      <c r="L113" s="98"/>
      <c r="M113" s="98"/>
      <c r="N113" s="98" t="s">
        <v>45</v>
      </c>
      <c r="O113" s="98"/>
      <c r="P113" s="98"/>
    </row>
    <row r="114" spans="1:16" s="1" customFormat="1" ht="45">
      <c r="A114" s="124"/>
      <c r="B114" s="98"/>
      <c r="C114" s="98"/>
      <c r="D114" s="98"/>
      <c r="E114" s="21" t="s">
        <v>6</v>
      </c>
      <c r="F114" s="24" t="s">
        <v>7</v>
      </c>
      <c r="G114" s="21" t="s">
        <v>8</v>
      </c>
      <c r="H114" s="21" t="s">
        <v>6</v>
      </c>
      <c r="I114" s="24" t="s">
        <v>7</v>
      </c>
      <c r="J114" s="21" t="s">
        <v>8</v>
      </c>
      <c r="K114" s="21" t="s">
        <v>6</v>
      </c>
      <c r="L114" s="24" t="s">
        <v>7</v>
      </c>
      <c r="M114" s="21" t="s">
        <v>8</v>
      </c>
      <c r="N114" s="21" t="s">
        <v>6</v>
      </c>
      <c r="O114" s="21" t="s">
        <v>7</v>
      </c>
      <c r="P114" s="21" t="s">
        <v>8</v>
      </c>
    </row>
    <row r="115" spans="1:16">
      <c r="A115" s="33">
        <v>1</v>
      </c>
      <c r="B115" s="129">
        <v>2</v>
      </c>
      <c r="C115" s="129"/>
      <c r="D115" s="33">
        <v>3</v>
      </c>
      <c r="E115" s="33">
        <v>4</v>
      </c>
      <c r="F115" s="33">
        <v>5</v>
      </c>
      <c r="G115" s="33">
        <v>6</v>
      </c>
      <c r="H115" s="33">
        <v>7</v>
      </c>
      <c r="I115" s="33">
        <v>8</v>
      </c>
      <c r="J115" s="33">
        <v>9</v>
      </c>
      <c r="K115" s="33">
        <v>10</v>
      </c>
      <c r="L115" s="33">
        <v>11</v>
      </c>
      <c r="M115" s="33">
        <v>12</v>
      </c>
      <c r="N115" s="33">
        <v>13</v>
      </c>
      <c r="O115" s="33">
        <v>14</v>
      </c>
      <c r="P115" s="33">
        <v>15</v>
      </c>
    </row>
    <row r="116" spans="1:16">
      <c r="A116" s="33"/>
      <c r="B116" s="130" t="s">
        <v>38</v>
      </c>
      <c r="C116" s="130"/>
      <c r="D116" s="33"/>
      <c r="E116" s="33"/>
      <c r="F116" s="33"/>
      <c r="G116" s="33"/>
      <c r="H116" s="33"/>
      <c r="I116" s="33"/>
      <c r="J116" s="33"/>
      <c r="K116" s="33"/>
      <c r="L116" s="33"/>
      <c r="M116" s="33"/>
      <c r="N116" s="33"/>
      <c r="O116" s="33"/>
      <c r="P116" s="33"/>
    </row>
    <row r="117" spans="1:16">
      <c r="A117" s="33"/>
      <c r="B117" s="131" t="s">
        <v>48</v>
      </c>
      <c r="C117" s="131"/>
      <c r="D117" s="33"/>
      <c r="E117" s="33"/>
      <c r="F117" s="33"/>
      <c r="G117" s="33"/>
      <c r="H117" s="33"/>
      <c r="I117" s="33"/>
      <c r="J117" s="33"/>
      <c r="K117" s="33"/>
      <c r="L117" s="33"/>
      <c r="M117" s="33"/>
      <c r="N117" s="33"/>
      <c r="O117" s="33"/>
      <c r="P117" s="33"/>
    </row>
    <row r="118" spans="1:16">
      <c r="A118" s="33"/>
      <c r="B118" s="131" t="s">
        <v>49</v>
      </c>
      <c r="C118" s="131"/>
      <c r="D118" s="33"/>
      <c r="E118" s="33"/>
      <c r="F118" s="33"/>
      <c r="G118" s="33"/>
      <c r="H118" s="33"/>
      <c r="I118" s="33"/>
      <c r="J118" s="33"/>
      <c r="K118" s="33"/>
      <c r="L118" s="33"/>
      <c r="M118" s="33"/>
      <c r="N118" s="33"/>
      <c r="O118" s="33"/>
      <c r="P118" s="33"/>
    </row>
    <row r="119" spans="1:16" ht="27" customHeight="1">
      <c r="A119" s="33"/>
      <c r="B119" s="132" t="s">
        <v>50</v>
      </c>
      <c r="C119" s="132"/>
      <c r="D119" s="33"/>
      <c r="E119" s="33"/>
      <c r="F119" s="33"/>
      <c r="G119" s="33"/>
      <c r="H119" s="33"/>
      <c r="I119" s="33"/>
      <c r="J119" s="33"/>
      <c r="K119" s="33"/>
      <c r="L119" s="33"/>
      <c r="M119" s="33"/>
      <c r="N119" s="33"/>
      <c r="O119" s="33"/>
      <c r="P119" s="33"/>
    </row>
    <row r="120" spans="1:16">
      <c r="A120" s="33"/>
      <c r="B120" s="34" t="s">
        <v>10</v>
      </c>
      <c r="C120" s="33"/>
      <c r="D120" s="33"/>
      <c r="E120" s="33"/>
      <c r="F120" s="33"/>
      <c r="G120" s="33"/>
      <c r="H120" s="33"/>
      <c r="I120" s="33"/>
      <c r="J120" s="33"/>
      <c r="K120" s="33"/>
      <c r="L120" s="33"/>
      <c r="M120" s="33"/>
      <c r="N120" s="33"/>
      <c r="O120" s="33"/>
      <c r="P120" s="33"/>
    </row>
    <row r="121" spans="1:16">
      <c r="A121" s="33"/>
      <c r="B121" s="133" t="s">
        <v>51</v>
      </c>
      <c r="C121" s="133"/>
      <c r="D121" s="133"/>
      <c r="E121" s="133"/>
      <c r="F121" s="133"/>
      <c r="G121" s="133"/>
      <c r="H121" s="133"/>
      <c r="I121" s="133"/>
      <c r="J121" s="133"/>
      <c r="K121" s="133"/>
      <c r="L121" s="133"/>
      <c r="M121" s="133"/>
      <c r="N121" s="133"/>
      <c r="O121" s="133"/>
      <c r="P121" s="133"/>
    </row>
    <row r="122" spans="1:16">
      <c r="A122" s="33"/>
      <c r="B122" s="35" t="s">
        <v>52</v>
      </c>
      <c r="C122" s="33"/>
      <c r="D122" s="33"/>
      <c r="E122" s="33"/>
      <c r="F122" s="33"/>
      <c r="G122" s="33"/>
      <c r="H122" s="33"/>
      <c r="I122" s="33"/>
      <c r="J122" s="33"/>
      <c r="K122" s="33"/>
      <c r="L122" s="33"/>
      <c r="M122" s="33"/>
      <c r="N122" s="33"/>
      <c r="O122" s="33"/>
      <c r="P122" s="33"/>
    </row>
    <row r="123" spans="1:16">
      <c r="A123" s="33"/>
      <c r="B123" s="34" t="s">
        <v>10</v>
      </c>
      <c r="C123" s="33"/>
      <c r="D123" s="33"/>
      <c r="E123" s="33"/>
      <c r="F123" s="33"/>
      <c r="G123" s="33"/>
      <c r="H123" s="33"/>
      <c r="I123" s="33"/>
      <c r="J123" s="33"/>
      <c r="K123" s="33"/>
      <c r="L123" s="33"/>
      <c r="M123" s="33"/>
      <c r="N123" s="33"/>
      <c r="O123" s="33"/>
      <c r="P123" s="33"/>
    </row>
    <row r="124" spans="1:16">
      <c r="A124" s="33"/>
      <c r="B124" s="35" t="s">
        <v>11</v>
      </c>
      <c r="C124" s="33"/>
      <c r="D124" s="33"/>
      <c r="E124" s="33"/>
      <c r="F124" s="33"/>
      <c r="G124" s="33"/>
      <c r="H124" s="33"/>
      <c r="I124" s="33"/>
      <c r="J124" s="33"/>
      <c r="K124" s="33"/>
      <c r="L124" s="33"/>
      <c r="M124" s="33"/>
      <c r="N124" s="33"/>
      <c r="O124" s="33"/>
      <c r="P124" s="33"/>
    </row>
    <row r="126" spans="1:16" ht="17.25">
      <c r="A126" s="126" t="s">
        <v>79</v>
      </c>
      <c r="B126" s="126"/>
      <c r="C126" s="126"/>
      <c r="D126" s="126"/>
      <c r="E126" s="126"/>
      <c r="F126" s="126"/>
      <c r="G126" s="126"/>
      <c r="H126" s="126"/>
      <c r="I126" s="126"/>
      <c r="J126" s="126"/>
      <c r="K126" s="126"/>
      <c r="L126" s="126"/>
      <c r="M126" s="126"/>
      <c r="N126" s="126"/>
      <c r="O126" s="126"/>
      <c r="P126" s="126"/>
    </row>
    <row r="127" spans="1:16" ht="18">
      <c r="A127" s="127" t="s">
        <v>53</v>
      </c>
      <c r="B127" s="127"/>
      <c r="C127" s="127"/>
      <c r="D127" s="127"/>
      <c r="E127" s="127"/>
      <c r="F127" s="127"/>
      <c r="G127" s="127"/>
      <c r="H127" s="127"/>
      <c r="I127" s="127"/>
      <c r="J127" s="127"/>
      <c r="K127" s="127"/>
      <c r="L127" s="127"/>
      <c r="M127" s="127"/>
      <c r="N127" s="127"/>
      <c r="O127" s="127"/>
      <c r="P127" s="127"/>
    </row>
    <row r="128" spans="1:16">
      <c r="A128" s="10" t="s">
        <v>54</v>
      </c>
      <c r="B128" s="9"/>
      <c r="C128" s="9"/>
      <c r="D128" s="9"/>
      <c r="E128" s="9"/>
      <c r="F128" s="9"/>
      <c r="G128" s="9"/>
      <c r="H128" s="9"/>
      <c r="I128" s="9"/>
      <c r="J128" s="9"/>
      <c r="K128" s="9"/>
      <c r="L128" s="9"/>
      <c r="M128" s="9"/>
      <c r="N128" s="9"/>
      <c r="O128" s="9"/>
      <c r="P128" s="9"/>
    </row>
    <row r="129" spans="1:20" ht="28.5" customHeight="1"/>
    <row r="130" spans="1:20" ht="34.5" customHeight="1">
      <c r="A130" s="128" t="s">
        <v>55</v>
      </c>
      <c r="B130" s="128"/>
      <c r="C130" s="128"/>
      <c r="D130" s="128"/>
      <c r="E130" s="128"/>
      <c r="F130" s="128"/>
      <c r="G130" s="128"/>
      <c r="H130" s="128"/>
      <c r="I130" s="128"/>
      <c r="J130" s="12"/>
      <c r="K130" s="60"/>
      <c r="L130" s="60"/>
      <c r="M130" s="61"/>
      <c r="N130" s="62" t="s">
        <v>56</v>
      </c>
      <c r="O130" s="61"/>
      <c r="P130" s="12"/>
    </row>
    <row r="131" spans="1:20" ht="15.75">
      <c r="A131" s="63"/>
      <c r="B131" s="64"/>
      <c r="C131" s="64"/>
      <c r="D131" s="64"/>
      <c r="E131" s="64"/>
      <c r="F131" s="65"/>
      <c r="G131" s="65"/>
      <c r="H131" s="65"/>
      <c r="I131" s="78"/>
      <c r="J131" s="13"/>
      <c r="K131" s="66" t="s">
        <v>57</v>
      </c>
      <c r="L131" s="66"/>
      <c r="M131" s="14"/>
      <c r="N131" s="67" t="s">
        <v>58</v>
      </c>
      <c r="O131" s="66"/>
      <c r="P131" s="68"/>
    </row>
    <row r="132" spans="1:20" ht="29.25" customHeight="1">
      <c r="A132" s="128" t="s">
        <v>116</v>
      </c>
      <c r="B132" s="128"/>
      <c r="C132" s="128"/>
      <c r="D132" s="128"/>
      <c r="E132" s="128"/>
      <c r="F132" s="128"/>
      <c r="G132" s="128"/>
      <c r="H132" s="128"/>
      <c r="I132" s="128"/>
      <c r="J132" s="12"/>
      <c r="K132" s="69"/>
      <c r="L132" s="69"/>
      <c r="M132" s="61"/>
      <c r="N132" s="62" t="s">
        <v>117</v>
      </c>
      <c r="O132" s="69"/>
      <c r="P132" s="12"/>
    </row>
    <row r="133" spans="1:20" ht="15.75">
      <c r="A133" s="70"/>
      <c r="B133" s="71"/>
      <c r="C133" s="71"/>
      <c r="D133" s="71"/>
      <c r="E133" s="71"/>
      <c r="F133" s="72"/>
      <c r="G133" s="72"/>
      <c r="H133" s="72"/>
      <c r="I133" s="73"/>
      <c r="J133" s="74"/>
      <c r="K133" s="75" t="s">
        <v>57</v>
      </c>
      <c r="L133" s="75"/>
      <c r="M133" s="14"/>
      <c r="N133" s="14" t="s">
        <v>58</v>
      </c>
      <c r="O133" s="76"/>
      <c r="P133" s="68"/>
    </row>
    <row r="134" spans="1:20" ht="15.75">
      <c r="A134" s="77"/>
      <c r="B134" s="77"/>
      <c r="C134" s="77"/>
      <c r="D134" s="77"/>
      <c r="E134" s="77"/>
      <c r="F134" s="77"/>
      <c r="G134" s="77"/>
      <c r="H134" s="77"/>
      <c r="I134" s="77"/>
      <c r="J134" s="77"/>
      <c r="K134" s="77"/>
      <c r="L134" s="77"/>
      <c r="M134" s="77"/>
      <c r="N134" s="77"/>
      <c r="O134" s="77"/>
      <c r="P134" s="77"/>
      <c r="Q134" s="77"/>
      <c r="R134" s="77"/>
      <c r="S134" s="77"/>
      <c r="T134" s="77"/>
    </row>
  </sheetData>
  <mergeCells count="174">
    <mergeCell ref="A130:I130"/>
    <mergeCell ref="A132:I132"/>
    <mergeCell ref="D30:E30"/>
    <mergeCell ref="D31:E31"/>
    <mergeCell ref="O31:P31"/>
    <mergeCell ref="O30:P30"/>
    <mergeCell ref="B121:P121"/>
    <mergeCell ref="A126:P126"/>
    <mergeCell ref="A127:P127"/>
    <mergeCell ref="N113:P113"/>
    <mergeCell ref="B115:C115"/>
    <mergeCell ref="B116:C116"/>
    <mergeCell ref="B117:C117"/>
    <mergeCell ref="B118:C118"/>
    <mergeCell ref="B119:C119"/>
    <mergeCell ref="A113:A114"/>
    <mergeCell ref="B113:C114"/>
    <mergeCell ref="D113:D114"/>
    <mergeCell ref="E113:G113"/>
    <mergeCell ref="H113:J113"/>
    <mergeCell ref="K113:M113"/>
    <mergeCell ref="C63:P63"/>
    <mergeCell ref="C59:P59"/>
    <mergeCell ref="C60:J60"/>
    <mergeCell ref="L60:M60"/>
    <mergeCell ref="C61:J61"/>
    <mergeCell ref="L61:M61"/>
    <mergeCell ref="C62:J62"/>
    <mergeCell ref="L62:M62"/>
    <mergeCell ref="C64:D64"/>
    <mergeCell ref="E64:P64"/>
    <mergeCell ref="C55:P55"/>
    <mergeCell ref="C56:J56"/>
    <mergeCell ref="L56:M56"/>
    <mergeCell ref="C57:J57"/>
    <mergeCell ref="L57:M57"/>
    <mergeCell ref="C58:J58"/>
    <mergeCell ref="L58:M58"/>
    <mergeCell ref="C52:J52"/>
    <mergeCell ref="L52:M52"/>
    <mergeCell ref="C53:J53"/>
    <mergeCell ref="L53:M53"/>
    <mergeCell ref="C54:J54"/>
    <mergeCell ref="L54:M54"/>
    <mergeCell ref="C48:D48"/>
    <mergeCell ref="E48:P48"/>
    <mergeCell ref="L49:M49"/>
    <mergeCell ref="C50:J50"/>
    <mergeCell ref="L50:M50"/>
    <mergeCell ref="C51:P51"/>
    <mergeCell ref="C45:J45"/>
    <mergeCell ref="L45:M45"/>
    <mergeCell ref="C46:J46"/>
    <mergeCell ref="L46:M46"/>
    <mergeCell ref="C47:J47"/>
    <mergeCell ref="L47:M47"/>
    <mergeCell ref="A39:E39"/>
    <mergeCell ref="O39:P39"/>
    <mergeCell ref="A40:E40"/>
    <mergeCell ref="O40:P40"/>
    <mergeCell ref="A41:E41"/>
    <mergeCell ref="O41:P41"/>
    <mergeCell ref="D32:E32"/>
    <mergeCell ref="O32:P32"/>
    <mergeCell ref="D33:E33"/>
    <mergeCell ref="O33:P33"/>
    <mergeCell ref="A37:E38"/>
    <mergeCell ref="F37:H37"/>
    <mergeCell ref="I37:K37"/>
    <mergeCell ref="L37:N37"/>
    <mergeCell ref="O37:P38"/>
    <mergeCell ref="O25:P26"/>
    <mergeCell ref="O27:P27"/>
    <mergeCell ref="D28:E28"/>
    <mergeCell ref="O28:P28"/>
    <mergeCell ref="D29:E29"/>
    <mergeCell ref="O29:P29"/>
    <mergeCell ref="B25:B26"/>
    <mergeCell ref="C25:C26"/>
    <mergeCell ref="D25:E26"/>
    <mergeCell ref="F25:H25"/>
    <mergeCell ref="I25:K25"/>
    <mergeCell ref="L25:N25"/>
    <mergeCell ref="A21:B21"/>
    <mergeCell ref="C21:D21"/>
    <mergeCell ref="F21:G21"/>
    <mergeCell ref="H21:I21"/>
    <mergeCell ref="J21:K21"/>
    <mergeCell ref="L21:M21"/>
    <mergeCell ref="N21:O21"/>
    <mergeCell ref="A20:B20"/>
    <mergeCell ref="C20:D20"/>
    <mergeCell ref="F20:G20"/>
    <mergeCell ref="H20:I20"/>
    <mergeCell ref="J20:K20"/>
    <mergeCell ref="L20:M20"/>
    <mergeCell ref="C79:J79"/>
    <mergeCell ref="L79:M79"/>
    <mergeCell ref="C72:J72"/>
    <mergeCell ref="L72:M72"/>
    <mergeCell ref="C74:J74"/>
    <mergeCell ref="A4:P4"/>
    <mergeCell ref="A5:P5"/>
    <mergeCell ref="A6:P6"/>
    <mergeCell ref="B8:C8"/>
    <mergeCell ref="B10:C10"/>
    <mergeCell ref="B12:C12"/>
    <mergeCell ref="D12:E12"/>
    <mergeCell ref="A18:E18"/>
    <mergeCell ref="F18:K18"/>
    <mergeCell ref="L18:P18"/>
    <mergeCell ref="F12:P12"/>
    <mergeCell ref="A19:B19"/>
    <mergeCell ref="C19:D19"/>
    <mergeCell ref="F19:G19"/>
    <mergeCell ref="H19:I19"/>
    <mergeCell ref="J19:K19"/>
    <mergeCell ref="L19:M19"/>
    <mergeCell ref="N19:O19"/>
    <mergeCell ref="N20:O20"/>
    <mergeCell ref="C78:J78"/>
    <mergeCell ref="C65:J65"/>
    <mergeCell ref="C71:J71"/>
    <mergeCell ref="C75:J75"/>
    <mergeCell ref="C76:P76"/>
    <mergeCell ref="C73:P73"/>
    <mergeCell ref="C70:P70"/>
    <mergeCell ref="L75:M75"/>
    <mergeCell ref="C77:D77"/>
    <mergeCell ref="E77:P77"/>
    <mergeCell ref="C66:J66"/>
    <mergeCell ref="L66:M66"/>
    <mergeCell ref="C67:P67"/>
    <mergeCell ref="C68:J68"/>
    <mergeCell ref="C69:J69"/>
    <mergeCell ref="L69:M69"/>
    <mergeCell ref="C101:J101"/>
    <mergeCell ref="L101:M101"/>
    <mergeCell ref="C102:P102"/>
    <mergeCell ref="C80:P80"/>
    <mergeCell ref="C81:J81"/>
    <mergeCell ref="C82:J82"/>
    <mergeCell ref="L82:M82"/>
    <mergeCell ref="C83:P83"/>
    <mergeCell ref="C84:J84"/>
    <mergeCell ref="C85:J85"/>
    <mergeCell ref="L85:M85"/>
    <mergeCell ref="C86:P86"/>
    <mergeCell ref="C88:J88"/>
    <mergeCell ref="L88:M88"/>
    <mergeCell ref="A104:P104"/>
    <mergeCell ref="A105:P105"/>
    <mergeCell ref="A106:P106"/>
    <mergeCell ref="A107:P107"/>
    <mergeCell ref="A108:P108"/>
    <mergeCell ref="A109:P109"/>
    <mergeCell ref="C87:J87"/>
    <mergeCell ref="C89:P89"/>
    <mergeCell ref="C103:K103"/>
    <mergeCell ref="C90:D90"/>
    <mergeCell ref="E90:P90"/>
    <mergeCell ref="C91:J91"/>
    <mergeCell ref="C92:J92"/>
    <mergeCell ref="L92:M92"/>
    <mergeCell ref="C93:P93"/>
    <mergeCell ref="C94:J94"/>
    <mergeCell ref="C95:J95"/>
    <mergeCell ref="L95:M95"/>
    <mergeCell ref="C96:P96"/>
    <mergeCell ref="C97:J97"/>
    <mergeCell ref="C98:J98"/>
    <mergeCell ref="L98:M98"/>
    <mergeCell ref="C99:P99"/>
    <mergeCell ref="C100:J100"/>
  </mergeCells>
  <pageMargins left="0.39370078740157483" right="0" top="0.55118110236220474" bottom="0.19685039370078741" header="0.31496062992125984" footer="0.31496062992125984"/>
  <pageSetup paperSize="9" scale="70" orientation="portrait" horizontalDpi="0" verticalDpi="0" r:id="rId1"/>
</worksheet>
</file>

<file path=xl/worksheets/sheet4.xml><?xml version="1.0" encoding="utf-8"?>
<worksheet xmlns="http://schemas.openxmlformats.org/spreadsheetml/2006/main" xmlns:r="http://schemas.openxmlformats.org/officeDocument/2006/relationships">
  <dimension ref="E9:Q22"/>
  <sheetViews>
    <sheetView topLeftCell="A6" workbookViewId="0">
      <selection activeCell="Q13" sqref="Q13"/>
    </sheetView>
  </sheetViews>
  <sheetFormatPr defaultRowHeight="15"/>
  <cols>
    <col min="1" max="4" width="0.28515625" customWidth="1"/>
    <col min="5" max="17" width="6.85546875" customWidth="1"/>
  </cols>
  <sheetData>
    <row r="9" spans="5:17" ht="12.75" customHeight="1">
      <c r="E9">
        <v>1</v>
      </c>
      <c r="F9">
        <v>6.8</v>
      </c>
      <c r="L9">
        <v>150</v>
      </c>
      <c r="M9">
        <v>52</v>
      </c>
    </row>
    <row r="10" spans="5:17" ht="12.75" customHeight="1">
      <c r="E10">
        <v>1.3</v>
      </c>
      <c r="F10">
        <v>13.2</v>
      </c>
      <c r="L10">
        <v>100</v>
      </c>
      <c r="M10">
        <v>100</v>
      </c>
    </row>
    <row r="11" spans="5:17" ht="12.75" customHeight="1"/>
    <row r="12" spans="5:17" ht="12.75" customHeight="1">
      <c r="E12" s="90">
        <f>E9/E10</f>
        <v>0.76923076923076916</v>
      </c>
      <c r="F12" s="90">
        <f>F9/F10</f>
        <v>0.51515151515151514</v>
      </c>
      <c r="G12" s="90"/>
      <c r="H12" s="90"/>
      <c r="I12" s="90"/>
      <c r="J12" s="90">
        <f>SUM(E12:I12)</f>
        <v>1.2843822843822843</v>
      </c>
      <c r="L12" s="90">
        <f>L9/L10</f>
        <v>1.5</v>
      </c>
      <c r="M12" s="90">
        <f t="shared" ref="M12" si="0">M9/M10</f>
        <v>0.52</v>
      </c>
      <c r="N12" s="90"/>
      <c r="O12" s="90"/>
      <c r="P12" s="90"/>
      <c r="Q12">
        <f>SUM(L12:P12)</f>
        <v>2.02</v>
      </c>
    </row>
    <row r="13" spans="5:17" ht="12.75" customHeight="1">
      <c r="J13">
        <v>2</v>
      </c>
      <c r="Q13">
        <v>2</v>
      </c>
    </row>
    <row r="14" spans="5:17" ht="12.75" customHeight="1">
      <c r="J14">
        <f>J12/J13</f>
        <v>0.64219114219114215</v>
      </c>
      <c r="Q14">
        <f>Q12/Q13</f>
        <v>1.01</v>
      </c>
    </row>
    <row r="15" spans="5:17" ht="12.75" customHeight="1">
      <c r="J15">
        <v>159</v>
      </c>
    </row>
    <row r="16" spans="5:17" ht="12.75" customHeight="1">
      <c r="J16">
        <f>J14*100/J15</f>
        <v>0.4038938001202152</v>
      </c>
    </row>
    <row r="17" spans="6:11" ht="12.75" customHeight="1"/>
    <row r="18" spans="6:11" ht="12.75" customHeight="1">
      <c r="F18">
        <v>77</v>
      </c>
      <c r="G18">
        <v>52</v>
      </c>
      <c r="J18">
        <v>77</v>
      </c>
      <c r="K18">
        <v>450</v>
      </c>
    </row>
    <row r="19" spans="6:11" ht="12.75" customHeight="1">
      <c r="F19">
        <v>20</v>
      </c>
      <c r="G19">
        <v>181</v>
      </c>
      <c r="J19">
        <v>150</v>
      </c>
      <c r="K19">
        <v>99</v>
      </c>
    </row>
    <row r="20" spans="6:11" ht="12.75" customHeight="1">
      <c r="F20">
        <f>F18/F19</f>
        <v>3.85</v>
      </c>
      <c r="G20">
        <f>G18/G19</f>
        <v>0.287292817679558</v>
      </c>
      <c r="J20">
        <v>25</v>
      </c>
    </row>
    <row r="21" spans="6:11" ht="12.75" customHeight="1">
      <c r="J21">
        <f>SUM(J18:J20)</f>
        <v>252</v>
      </c>
      <c r="K21">
        <f>SUM(K18:K20)</f>
        <v>549</v>
      </c>
    </row>
    <row r="22" spans="6:11" ht="12.75" customHeight="1"/>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7110</vt:lpstr>
      <vt:lpstr>8310</vt:lpstr>
      <vt:lpstr>0180</vt:lpstr>
      <vt:lpstr>Лист1</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Васильева</dc:creator>
  <cp:lastModifiedBy>Васильева</cp:lastModifiedBy>
  <cp:lastPrinted>2019-03-01T07:31:59Z</cp:lastPrinted>
  <dcterms:created xsi:type="dcterms:W3CDTF">2018-01-15T11:03:03Z</dcterms:created>
  <dcterms:modified xsi:type="dcterms:W3CDTF">2019-10-08T06:52:50Z</dcterms:modified>
</cp:coreProperties>
</file>