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925" yWindow="45" windowWidth="11145" windowHeight="8010"/>
  </bookViews>
  <sheets>
    <sheet name="0180" sheetId="7" r:id="rId1"/>
  </sheets>
  <calcPr calcId="125725"/>
</workbook>
</file>

<file path=xl/calcChain.xml><?xml version="1.0" encoding="utf-8"?>
<calcChain xmlns="http://schemas.openxmlformats.org/spreadsheetml/2006/main">
  <c r="L40" i="7"/>
  <c r="L32"/>
  <c r="L31"/>
  <c r="B31" l="1"/>
  <c r="C31"/>
  <c r="B32"/>
  <c r="C32"/>
  <c r="C30"/>
  <c r="B30"/>
  <c r="O101" l="1"/>
  <c r="E90" l="1"/>
  <c r="P101"/>
  <c r="P98"/>
  <c r="P96"/>
  <c r="P95"/>
  <c r="P92"/>
  <c r="O88"/>
  <c r="P88" s="1"/>
  <c r="P85" l="1"/>
  <c r="E77"/>
  <c r="P83"/>
  <c r="P82"/>
  <c r="P79"/>
  <c r="K75"/>
  <c r="K88" s="1"/>
  <c r="K101" s="1"/>
  <c r="E64"/>
  <c r="P70"/>
  <c r="P69"/>
  <c r="P66"/>
  <c r="E48"/>
  <c r="G33"/>
  <c r="I33"/>
  <c r="I40" s="1"/>
  <c r="J33"/>
  <c r="M33"/>
  <c r="F33"/>
  <c r="F40" s="1"/>
  <c r="L30"/>
  <c r="N30" s="1"/>
  <c r="N31"/>
  <c r="N32"/>
  <c r="L29"/>
  <c r="N29" s="1"/>
  <c r="K30"/>
  <c r="K31"/>
  <c r="K32"/>
  <c r="K29"/>
  <c r="H30"/>
  <c r="H31"/>
  <c r="H32"/>
  <c r="K33" l="1"/>
  <c r="N33"/>
  <c r="L33"/>
  <c r="O40" l="1"/>
  <c r="P62" l="1"/>
  <c r="P61"/>
  <c r="P58"/>
  <c r="P57"/>
  <c r="P54"/>
  <c r="P53"/>
  <c r="P50"/>
  <c r="C29"/>
  <c r="B29"/>
  <c r="L21"/>
  <c r="J21"/>
  <c r="E21"/>
  <c r="H29" l="1"/>
  <c r="H33" s="1"/>
  <c r="P21"/>
  <c r="K40" l="1"/>
  <c r="K41" s="1"/>
  <c r="I41"/>
  <c r="N40"/>
  <c r="N41" s="1"/>
  <c r="L41"/>
  <c r="H40"/>
  <c r="H41" s="1"/>
  <c r="F41"/>
</calcChain>
</file>

<file path=xl/sharedStrings.xml><?xml version="1.0" encoding="utf-8"?>
<sst xmlns="http://schemas.openxmlformats.org/spreadsheetml/2006/main" count="225" uniqueCount="118">
  <si>
    <t>№</t>
  </si>
  <si>
    <t>з/п</t>
  </si>
  <si>
    <t>КФКВК</t>
  </si>
  <si>
    <t>Касові видатки (надані кредити)</t>
  </si>
  <si>
    <t>Відхилення</t>
  </si>
  <si>
    <t>Пояснення щодо причин відхилення</t>
  </si>
  <si>
    <t>загальний фонд</t>
  </si>
  <si>
    <t>спеціаль-ний фонд</t>
  </si>
  <si>
    <t>разом</t>
  </si>
  <si>
    <t>Підпрограма</t>
  </si>
  <si>
    <t>…</t>
  </si>
  <si>
    <t>Усього</t>
  </si>
  <si>
    <t>КПКВК</t>
  </si>
  <si>
    <r>
      <t>Підпрограма/ завдання бюджетної програми</t>
    </r>
    <r>
      <rPr>
        <vertAlign val="superscript"/>
        <sz val="11"/>
        <color theme="1"/>
        <rFont val="Times New Roman"/>
        <family val="1"/>
        <charset val="204"/>
      </rPr>
      <t xml:space="preserve"> 2</t>
    </r>
  </si>
  <si>
    <t>Затверджено паспортом бюджетної програми на звітний період</t>
  </si>
  <si>
    <t>Касові видатки (надані кредити) за звітний період</t>
  </si>
  <si>
    <t>5. Обсяги фінансування бюджетної програми за звітний період у розрізі підпрограм та завдань</t>
  </si>
  <si>
    <t>(тис. грн)</t>
  </si>
  <si>
    <t>Затверджено паспортом бюджетної програми</t>
  </si>
  <si>
    <t>спеціальний фонд</t>
  </si>
  <si>
    <t>4. Видатки та надання кредитів за бюджетною програмою за звітний період</t>
  </si>
  <si>
    <t xml:space="preserve">1. </t>
  </si>
  <si>
    <t>Департамент агропромислового розвитку Сумської обласної державної адміністрації</t>
  </si>
  <si>
    <t xml:space="preserve">2. </t>
  </si>
  <si>
    <t xml:space="preserve">3. </t>
  </si>
  <si>
    <r>
      <t xml:space="preserve">      </t>
    </r>
    <r>
      <rPr>
        <sz val="9"/>
        <color indexed="8"/>
        <rFont val="Times New Roman"/>
        <family val="1"/>
        <charset val="204"/>
      </rPr>
      <t xml:space="preserve">         (КПКВК МБ)                             (найменування відповідального виконавця) </t>
    </r>
  </si>
  <si>
    <r>
      <t xml:space="preserve">      </t>
    </r>
    <r>
      <rPr>
        <sz val="9"/>
        <color indexed="8"/>
        <rFont val="Times New Roman"/>
        <family val="1"/>
        <charset val="204"/>
      </rPr>
      <t xml:space="preserve">            (КПКВК МБ)                             (найменування головного розпорядника) </t>
    </r>
  </si>
  <si>
    <r>
      <t xml:space="preserve">       </t>
    </r>
    <r>
      <rPr>
        <sz val="9"/>
        <color indexed="8"/>
        <rFont val="Times New Roman"/>
        <family val="1"/>
        <charset val="204"/>
      </rPr>
      <t xml:space="preserve">          (КПКВК МБ)                                      (КФКВК)</t>
    </r>
    <r>
      <rPr>
        <vertAlign val="superscript"/>
        <sz val="9"/>
        <color indexed="8"/>
        <rFont val="Times New Roman"/>
        <family val="1"/>
        <charset val="204"/>
      </rPr>
      <t>1</t>
    </r>
    <r>
      <rPr>
        <sz val="9"/>
        <color indexed="8"/>
        <rFont val="Times New Roman"/>
        <family val="1"/>
        <charset val="204"/>
      </rPr>
      <t xml:space="preserve">                                                         (найменування бюджетної програми) </t>
    </r>
  </si>
  <si>
    <t>ЗВІТ</t>
  </si>
  <si>
    <t>про виконання паспорта бюджетної програми місцевого бюджету станом</t>
  </si>
  <si>
    <t>6. Видатки на реалізацію регіональних цільових програм, які виконуються в межах бюджетної програми, за звітний період</t>
  </si>
  <si>
    <t>Назва регіональної цільової програми та підпрограми</t>
  </si>
  <si>
    <t>7. Результативні показники бюджетної програми та аналіз їх виконання за звітний період</t>
  </si>
  <si>
    <t>№ з/п</t>
  </si>
  <si>
    <t>Показники</t>
  </si>
  <si>
    <t>Одиниця виміру</t>
  </si>
  <si>
    <t>Джерело інформації</t>
  </si>
  <si>
    <t>Виконано за звітний період (касові видатки/надані кредити)</t>
  </si>
  <si>
    <t>Підпрограма 1</t>
  </si>
  <si>
    <t>Завдання 1</t>
  </si>
  <si>
    <t>затрат</t>
  </si>
  <si>
    <r>
      <t>8. Джерела фінансування інвестиційних проектів у розрізі підпрограм</t>
    </r>
    <r>
      <rPr>
        <vertAlign val="superscript"/>
        <sz val="14"/>
        <color theme="1"/>
        <rFont val="Times New Roman"/>
        <family val="1"/>
        <charset val="204"/>
      </rPr>
      <t>3</t>
    </r>
  </si>
  <si>
    <t>Код</t>
  </si>
  <si>
    <t>Найменування джерел надходжень</t>
  </si>
  <si>
    <t>Касові видатки станом на 01 січня звітного періоду</t>
  </si>
  <si>
    <t>Прогноз видатків до кінця реалізації інвестиційного проекту</t>
  </si>
  <si>
    <t>Касові видатки за звітний період</t>
  </si>
  <si>
    <t>План видатків звітного періоду</t>
  </si>
  <si>
    <t>Інвестиційний проект 1</t>
  </si>
  <si>
    <t>Надходження із бюджету</t>
  </si>
  <si>
    <t>Інші джерела фінансування (за видами)</t>
  </si>
  <si>
    <t>Пояснення щодо розбіжностей між фактичними надходженнями і тими, що затверджені паспортом бюджетної програми</t>
  </si>
  <si>
    <t>Інвестиційний проект 2</t>
  </si>
  <si>
    <r>
      <t>2</t>
    </r>
    <r>
      <rPr>
        <sz val="11"/>
        <color theme="1"/>
        <rFont val="Times New Roman"/>
        <family val="1"/>
        <charset val="204"/>
      </rPr>
      <t xml:space="preserve"> Зазначаються усі підпрограми та завдання, затверджені паспортом бюджетної програми.</t>
    </r>
  </si>
  <si>
    <t>3 Пункт 8 заповнюється тільки для затверджених у місцевому бюджеті видатків/надання кредитів на реалізацію інвестиційних проектів (програм).</t>
  </si>
  <si>
    <t>Тимчасово виконуючий обов’язки директора Департаменту агропромислового розвитку Сумської обласної державної адміністрації</t>
  </si>
  <si>
    <t>П.І.Турчин</t>
  </si>
  <si>
    <t>(підпис)</t>
  </si>
  <si>
    <t>(ініціали і прізвище)</t>
  </si>
  <si>
    <t>Затверджено</t>
  </si>
  <si>
    <t>Наказ Міністерства фінансів України</t>
  </si>
  <si>
    <t>26.08.2014  № 836</t>
  </si>
  <si>
    <t xml:space="preserve">продукту </t>
  </si>
  <si>
    <t>ефективності</t>
  </si>
  <si>
    <t>якості</t>
  </si>
  <si>
    <t>одиниць</t>
  </si>
  <si>
    <t>відсоток</t>
  </si>
  <si>
    <t>Пояснення щодо причин розбіжностей між затвердженими та досягнутими результативними показниками:</t>
  </si>
  <si>
    <t>управлінський облік</t>
  </si>
  <si>
    <t>розрахунково</t>
  </si>
  <si>
    <t>Аналіз стану виконання результативних показників</t>
  </si>
  <si>
    <t>0133</t>
  </si>
  <si>
    <t>кількість публікацій у періодичних друкованих виданнях</t>
  </si>
  <si>
    <t>кількість телерадіопродукції</t>
  </si>
  <si>
    <t>середній обсяг видатків на одиницю публікації в періодичних друкованих виданнях</t>
  </si>
  <si>
    <t>середній обсяг видатків на одиницю телерадіопродукції</t>
  </si>
  <si>
    <t>дінаміка кількості публікацій у періодичних друкованих виданнях в порівнянні з минулим роком</t>
  </si>
  <si>
    <t>дінаміка кількості телерадіопродукції в порівнянні з минулим роком</t>
  </si>
  <si>
    <t>тис.грн</t>
  </si>
  <si>
    <r>
      <t>1</t>
    </r>
    <r>
      <rPr>
        <sz val="10.5"/>
        <color theme="1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</si>
  <si>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t>Залишок невикористаних асигнувань</t>
  </si>
  <si>
    <t>Інша діяльність у сфері державного управління</t>
  </si>
  <si>
    <t>на 01.01.2019 року</t>
  </si>
  <si>
    <t>Висвітлення  в засобах масової інформації питань розвитку агропромислового комплексу</t>
  </si>
  <si>
    <t>Організація та проведення аграрного слобожанського форуму «Органічне виробництво – повага до себе та своєї землі»</t>
  </si>
  <si>
    <t>Проведення форуму виробників сільськогосподарської продукції на тему кооперації в аграрній сфері як запоруки зміцнення малого та середнього аграрного бізнесу Сумщини</t>
  </si>
  <si>
    <t>Проведення тематичних тренінгів-семінарів для молоді, яка бажає розпочати власну справу в сільській місцевості з метою створення умов для забезпечення життєдіяльності сіл та селищ області</t>
  </si>
  <si>
    <t>Регіональна цільова програма :
Програма економічного і соціального розвитку Сумської області на 2018 рік</t>
  </si>
  <si>
    <t>обсяг витрат на висвітлення  в засобах масової інформації питань розвитку агропромислового комплексу</t>
  </si>
  <si>
    <t xml:space="preserve">Пояснення щодо причин розбіжностей між затвердженими та досягнутими результативними показниками: 
</t>
  </si>
  <si>
    <t>Пояснення щодо причин розбіжностей між затвердженими та досягнутими результативними показниками: 
Для забезпечення висвітлення діяльності Департаменту агропромислового розвитку Сумської обласної державної адміністрації виникла необхідність трьох публікацій в періодичних виданнях, 
Калькуляції відеосюжетів, наданих телерадіокампаніями, у 2018 році збільшилася від планових показників - відповідно кількість сюжетів - зменшилася.</t>
  </si>
  <si>
    <t xml:space="preserve">Пояснення щодо причин розбіжностей між затвердженими та досягнутими результативними показниками:
Середній обсяг видатків на одиницю публікацію відповідає калькуляції, наданої періодичними друкованими виданнями 2018 році 
Середній обсяг видатків на одиницю телерадіопродукції відповідає калькуляції, наданої телерадіокампаніями у 2018 році </t>
  </si>
  <si>
    <t>Пояснення щодо причин розбіжностей між затвердженими та досягнутими результативними показниками: 
Для забезпечення висвітлення діяльності Департаменту агропромислового розвитку Сумської обласної державної адміністрації у 2018 році виникла необхідність трьох публікацій в періодичних виданнях, в той час як у 2017 році фактично було 2 публікації
Кількість сюжетів у 2018 році зменшилася у зв’язку із збільшенням калькуляції відеосюжетів, наданих телерадіокампаніями</t>
  </si>
  <si>
    <t>Завдання 2</t>
  </si>
  <si>
    <t>обсяг витрат для організація та проведення аграрного слобожанського форуму «Органічне виробництво – повага до себе та своєї землі»</t>
  </si>
  <si>
    <t>Пояснення щодо причин розбіжностей між затвердженими та досягнутими результативними показниками:
Залишку невикористаних коштів не вистачає на оплату будь-якого сюжету або заходу.</t>
  </si>
  <si>
    <t>кількість форумів</t>
  </si>
  <si>
    <t>середній обсяг витрат на один форум</t>
  </si>
  <si>
    <t>відсоток використання коштів</t>
  </si>
  <si>
    <t xml:space="preserve">Пояснення щодо причин розбіжностей між затвердженими та досягнутими результативними показниками:
</t>
  </si>
  <si>
    <t>Завдання 3</t>
  </si>
  <si>
    <t>обсяг витрат для проведення форуму виробників сільськогосподарської продукції на тему кооперації в аграрній сфері як запоруки зміцнення малого та середнього аграрного бізнесу Сумщини</t>
  </si>
  <si>
    <t>Завдання 4</t>
  </si>
  <si>
    <t>обсяг витрат для проведення тематичних тренінгів-семінарів для молоді, яка бажає розпочати власну справу в сільській місцевості з метою створення умов для забезпечення життєдіяльності сіл та селищ області</t>
  </si>
  <si>
    <t>Пояснення щодо причин розбіжностей між затвердженими та досягнутими результативними показниками:
Залишку невикористаних коштів не вистачає на оплату будь-якого заходу.</t>
  </si>
  <si>
    <t>Пояснення щодо причин розбіжностей між затвердженими та досягнутими результативними показниками:
Залишку невикористаних коштів не вистачає на оплату будь-якого  заходу.</t>
  </si>
  <si>
    <t>Пояснення щодо причин розбіжностей між затвердженими та досягнутими результативними показниками:
Загальна кількість учасників тренінгів-семінарів у 2018 році збільшилася від планових показників - відповідно кількість тренінгів - зменшилася.</t>
  </si>
  <si>
    <t>Пояснення щодо причин розбіжностей між затвердженими та досягнутими результативними показниками:
Загальна кількість учасників тренінгів-семінарів у 2018 році збільшилася від планових показників - відповідно середня кількість учасників одного тренінгу теж збільшилася.</t>
  </si>
  <si>
    <t>Кількість тематичних тренінгів-семінарів</t>
  </si>
  <si>
    <t>середня кількість учасників одного тренінгу</t>
  </si>
  <si>
    <t xml:space="preserve">Для виконання бюджетної програми за КПКВК 2410180 "Інша діяльність у сфері державного управління" паспортом  на 2018 рік затверджений обсяг бюджетних призначень по загальному фонду в сумі 368,7 тис. грн . Станом на 1 січня 2019 року касові видатки по загальному фонду бюджету склали 367,6 тис. гривень. </t>
  </si>
  <si>
    <t>Всі основні результативні показники бюджетної програмиї, передбачені паспортом бюджетної програми, виконані:</t>
  </si>
  <si>
    <t xml:space="preserve"> - забезпечено випуск 15-ти сюжетів на телебаченні та три публікації у друкованих засобах інформації.</t>
  </si>
  <si>
    <t xml:space="preserve"> - проведенно аграрний слобожанський форум «Органічне виробництво – повага до себе та своєї землі», у якому взяли участь 60 учасників</t>
  </si>
  <si>
    <t xml:space="preserve"> - проведенно форум виробників сільськогосподарської продукції на тему кооперації в аграрній сфері як запоруки зміцнення малого та середнього аграрного бізнесу Сумщини, у якому взяли участь 60 учасників</t>
  </si>
  <si>
    <t xml:space="preserve"> - проведенні тематичні тренінги-семінари для молоді, яка бажає розпочати власну справу в сільській місцевості з метою створення умов для забезпечення життєдіяльності сіл та селищ області, у якому взяли участь 315 учасників</t>
  </si>
  <si>
    <t>Головний спеціаліст відділу бухгалтерського обліку та фінансово-кредитного забезпечення</t>
  </si>
  <si>
    <t>С.В.Васильєва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</si>
</sst>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0"/>
      <name val="Arial Cyr"/>
      <charset val="204"/>
    </font>
    <font>
      <i/>
      <sz val="8"/>
      <name val="Times New Roman Cyr"/>
      <family val="1"/>
      <charset val="204"/>
    </font>
    <font>
      <sz val="11"/>
      <name val="Arial Cyr"/>
      <charset val="204"/>
    </font>
    <font>
      <vertAlign val="superscript"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"/>
      <color theme="1" tint="0.1499984740745262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3"/>
      <name val="Times New Roman Cyr"/>
      <charset val="204"/>
    </font>
    <font>
      <i/>
      <sz val="12"/>
      <name val="Arial Cyr"/>
      <charset val="204"/>
    </font>
    <font>
      <i/>
      <sz val="12"/>
      <name val="Times New Roman Cyr"/>
      <family val="1"/>
      <charset val="204"/>
    </font>
    <font>
      <i/>
      <sz val="12"/>
      <name val="Times New Roman"/>
      <family val="1"/>
      <charset val="204"/>
    </font>
    <font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hair">
        <color theme="1" tint="0.24994659260841701"/>
      </bottom>
      <diagonal/>
    </border>
    <border>
      <left style="hair">
        <color theme="1" tint="0.14996795556505021"/>
      </left>
      <right style="hair">
        <color theme="1" tint="0.14996795556505021"/>
      </right>
      <top style="hair">
        <color theme="1" tint="0.14996795556505021"/>
      </top>
      <bottom style="hair">
        <color theme="1" tint="0.14996795556505021"/>
      </bottom>
      <diagonal/>
    </border>
    <border>
      <left/>
      <right/>
      <top style="hair">
        <color theme="1" tint="0.14996795556505021"/>
      </top>
      <bottom/>
      <diagonal/>
    </border>
    <border>
      <left/>
      <right/>
      <top/>
      <bottom style="hair">
        <color theme="1" tint="0.14996795556505021"/>
      </bottom>
      <diagonal/>
    </border>
    <border>
      <left/>
      <right/>
      <top style="hair">
        <color theme="1" tint="0.24994659260841701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right"/>
    </xf>
    <xf numFmtId="0" fontId="6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4" fillId="0" borderId="0" xfId="0" applyFont="1"/>
    <xf numFmtId="0" fontId="17" fillId="0" borderId="0" xfId="0" applyFont="1" applyFill="1"/>
    <xf numFmtId="0" fontId="15" fillId="0" borderId="0" xfId="0" applyFont="1" applyFill="1"/>
    <xf numFmtId="164" fontId="16" fillId="0" borderId="0" xfId="0" applyNumberFormat="1" applyFont="1" applyFill="1" applyBorder="1" applyAlignment="1">
      <alignment vertical="top"/>
    </xf>
    <xf numFmtId="0" fontId="6" fillId="0" borderId="0" xfId="0" applyFont="1" applyAlignment="1">
      <alignment horizontal="left" indent="15"/>
    </xf>
    <xf numFmtId="0" fontId="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/>
    <xf numFmtId="0" fontId="1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65" fontId="1" fillId="0" borderId="2" xfId="0" applyNumberFormat="1" applyFont="1" applyBorder="1" applyAlignment="1">
      <alignment vertical="center" wrapText="1"/>
    </xf>
    <xf numFmtId="0" fontId="0" fillId="0" borderId="2" xfId="0" applyBorder="1"/>
    <xf numFmtId="0" fontId="13" fillId="0" borderId="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 wrapText="1"/>
    </xf>
    <xf numFmtId="165" fontId="1" fillId="0" borderId="2" xfId="0" applyNumberFormat="1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0" fillId="0" borderId="2" xfId="0" applyNumberFormat="1" applyBorder="1"/>
    <xf numFmtId="0" fontId="1" fillId="0" borderId="2" xfId="0" applyFont="1" applyBorder="1" applyAlignment="1">
      <alignment wrapText="1"/>
    </xf>
    <xf numFmtId="0" fontId="0" fillId="0" borderId="2" xfId="0" applyBorder="1" applyAlignment="1">
      <alignment vertical="top"/>
    </xf>
    <xf numFmtId="49" fontId="1" fillId="0" borderId="2" xfId="0" applyNumberFormat="1" applyFont="1" applyBorder="1" applyAlignment="1">
      <alignment horizontal="center" vertical="top" wrapText="1"/>
    </xf>
    <xf numFmtId="165" fontId="20" fillId="0" borderId="2" xfId="0" applyNumberFormat="1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center" wrapText="1"/>
    </xf>
    <xf numFmtId="0" fontId="11" fillId="0" borderId="0" xfId="0" applyFont="1" applyBorder="1"/>
    <xf numFmtId="0" fontId="10" fillId="0" borderId="0" xfId="0" applyFont="1" applyBorder="1" applyAlignment="1"/>
    <xf numFmtId="0" fontId="1" fillId="0" borderId="3" xfId="0" applyFont="1" applyBorder="1"/>
    <xf numFmtId="0" fontId="0" fillId="0" borderId="3" xfId="0" applyBorder="1"/>
    <xf numFmtId="0" fontId="11" fillId="0" borderId="4" xfId="0" applyFont="1" applyBorder="1"/>
    <xf numFmtId="0" fontId="10" fillId="0" borderId="4" xfId="0" applyFont="1" applyBorder="1" applyAlignment="1"/>
    <xf numFmtId="0" fontId="1" fillId="0" borderId="2" xfId="0" applyFont="1" applyBorder="1" applyAlignment="1">
      <alignment horizontal="center" vertical="top" wrapText="1"/>
    </xf>
    <xf numFmtId="164" fontId="23" fillId="0" borderId="0" xfId="0" applyNumberFormat="1" applyFont="1" applyFill="1" applyBorder="1" applyAlignment="1">
      <alignment vertical="top"/>
    </xf>
    <xf numFmtId="164" fontId="23" fillId="0" borderId="0" xfId="0" applyNumberFormat="1" applyFont="1" applyFill="1" applyBorder="1" applyAlignment="1"/>
    <xf numFmtId="164" fontId="24" fillId="0" borderId="0" xfId="0" applyNumberFormat="1" applyFont="1" applyFill="1" applyBorder="1" applyAlignment="1"/>
    <xf numFmtId="164" fontId="25" fillId="0" borderId="0" xfId="0" applyNumberFormat="1" applyFont="1" applyFill="1" applyAlignment="1">
      <alignment horizontal="left" vertical="center" wrapText="1"/>
    </xf>
    <xf numFmtId="164" fontId="26" fillId="0" borderId="0" xfId="0" applyNumberFormat="1" applyFont="1" applyFill="1" applyBorder="1" applyAlignment="1">
      <alignment horizontal="left"/>
    </xf>
    <xf numFmtId="164" fontId="27" fillId="0" borderId="0" xfId="0" applyNumberFormat="1" applyFont="1" applyFill="1" applyAlignment="1">
      <alignment horizontal="left"/>
    </xf>
    <xf numFmtId="164" fontId="16" fillId="0" borderId="5" xfId="0" applyNumberFormat="1" applyFont="1" applyFill="1" applyBorder="1" applyAlignment="1">
      <alignment horizontal="center" vertical="top"/>
    </xf>
    <xf numFmtId="164" fontId="16" fillId="0" borderId="5" xfId="0" applyNumberFormat="1" applyFont="1" applyFill="1" applyBorder="1" applyAlignment="1">
      <alignment horizontal="left" vertical="top"/>
    </xf>
    <xf numFmtId="0" fontId="28" fillId="0" borderId="0" xfId="0" applyFont="1" applyFill="1" applyAlignment="1">
      <alignment vertical="top"/>
    </xf>
    <xf numFmtId="164" fontId="23" fillId="0" borderId="1" xfId="0" applyNumberFormat="1" applyFont="1" applyFill="1" applyBorder="1" applyAlignment="1">
      <alignment vertical="top"/>
    </xf>
    <xf numFmtId="164" fontId="25" fillId="0" borderId="0" xfId="0" applyNumberFormat="1" applyFont="1" applyFill="1" applyAlignment="1">
      <alignment horizontal="left" vertical="top" wrapText="1"/>
    </xf>
    <xf numFmtId="164" fontId="26" fillId="0" borderId="0" xfId="0" applyNumberFormat="1" applyFont="1" applyFill="1" applyBorder="1" applyAlignment="1">
      <alignment horizontal="center" vertical="top"/>
    </xf>
    <xf numFmtId="164" fontId="27" fillId="0" borderId="0" xfId="0" applyNumberFormat="1" applyFont="1" applyFill="1" applyAlignment="1">
      <alignment vertical="top"/>
    </xf>
    <xf numFmtId="0" fontId="25" fillId="0" borderId="0" xfId="0" applyFont="1" applyFill="1" applyAlignment="1">
      <alignment vertical="top"/>
    </xf>
    <xf numFmtId="0" fontId="15" fillId="0" borderId="0" xfId="0" applyFont="1" applyFill="1" applyAlignment="1">
      <alignment vertical="top"/>
    </xf>
    <xf numFmtId="164" fontId="16" fillId="0" borderId="0" xfId="0" applyNumberFormat="1" applyFont="1" applyFill="1" applyBorder="1" applyAlignment="1">
      <alignment horizontal="center" vertical="top"/>
    </xf>
    <xf numFmtId="0" fontId="28" fillId="0" borderId="0" xfId="0" applyFont="1" applyFill="1" applyBorder="1" applyAlignment="1">
      <alignment vertical="top"/>
    </xf>
    <xf numFmtId="0" fontId="11" fillId="0" borderId="0" xfId="0" applyFont="1" applyFill="1"/>
    <xf numFmtId="0" fontId="25" fillId="0" borderId="0" xfId="0" applyFont="1" applyFill="1" applyAlignment="1">
      <alignment horizontal="left"/>
    </xf>
    <xf numFmtId="0" fontId="21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23" fillId="0" borderId="0" xfId="0" applyNumberFormat="1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49" fontId="10" fillId="0" borderId="4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4"/>
  <sheetViews>
    <sheetView tabSelected="1" zoomScale="66" zoomScaleNormal="66" workbookViewId="0">
      <selection activeCell="L41" sqref="L41"/>
    </sheetView>
  </sheetViews>
  <sheetFormatPr defaultRowHeight="15"/>
  <cols>
    <col min="1" max="1" width="3.42578125" customWidth="1"/>
    <col min="2" max="2" width="8.7109375" customWidth="1"/>
    <col min="3" max="3" width="5.7109375" customWidth="1"/>
    <col min="4" max="4" width="6.7109375" customWidth="1"/>
    <col min="5" max="5" width="27" customWidth="1"/>
    <col min="7" max="7" width="8.7109375" customWidth="1"/>
    <col min="8" max="8" width="7.42578125" customWidth="1"/>
    <col min="9" max="9" width="8.28515625" customWidth="1"/>
    <col min="11" max="11" width="8.140625" customWidth="1"/>
    <col min="12" max="13" width="6.85546875" customWidth="1"/>
    <col min="14" max="14" width="7.140625" customWidth="1"/>
    <col min="15" max="15" width="6.7109375" customWidth="1"/>
    <col min="16" max="16" width="7.42578125" customWidth="1"/>
  </cols>
  <sheetData>
    <row r="1" spans="1:16">
      <c r="I1" s="15" t="s">
        <v>59</v>
      </c>
    </row>
    <row r="2" spans="1:16">
      <c r="I2" s="15" t="s">
        <v>60</v>
      </c>
    </row>
    <row r="3" spans="1:16">
      <c r="I3" s="15" t="s">
        <v>61</v>
      </c>
    </row>
    <row r="4" spans="1:16" ht="14.25" customHeight="1">
      <c r="A4" s="95" t="s">
        <v>28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1:16" ht="15.75">
      <c r="A5" s="95" t="s">
        <v>29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</row>
    <row r="6" spans="1:16" ht="15.75">
      <c r="A6" s="95" t="s">
        <v>82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</row>
    <row r="7" spans="1:16" ht="9" customHeight="1"/>
    <row r="8" spans="1:16" s="7" customFormat="1" ht="15.75">
      <c r="A8" s="6" t="s">
        <v>21</v>
      </c>
      <c r="B8" s="96">
        <v>2400000</v>
      </c>
      <c r="C8" s="96"/>
      <c r="D8" s="47"/>
      <c r="E8" s="48" t="s">
        <v>22</v>
      </c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16">
      <c r="A9" s="5" t="s">
        <v>26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50"/>
      <c r="O9" s="50"/>
    </row>
    <row r="10" spans="1:16" s="7" customFormat="1" ht="15.75">
      <c r="A10" s="6" t="s">
        <v>23</v>
      </c>
      <c r="B10" s="97">
        <v>2410000</v>
      </c>
      <c r="C10" s="97"/>
      <c r="D10" s="51"/>
      <c r="E10" s="52" t="s">
        <v>22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1:16">
      <c r="A11" s="5" t="s">
        <v>25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6" s="7" customFormat="1" ht="15.75">
      <c r="A12" s="6" t="s">
        <v>24</v>
      </c>
      <c r="B12" s="97">
        <v>2410180</v>
      </c>
      <c r="C12" s="97"/>
      <c r="D12" s="98" t="s">
        <v>71</v>
      </c>
      <c r="E12" s="98"/>
      <c r="F12" s="99" t="s">
        <v>81</v>
      </c>
      <c r="G12" s="99"/>
      <c r="H12" s="99"/>
      <c r="I12" s="99"/>
      <c r="J12" s="99"/>
      <c r="K12" s="99"/>
      <c r="L12" s="99"/>
      <c r="M12" s="99"/>
      <c r="N12" s="99"/>
      <c r="O12" s="99"/>
      <c r="P12" s="99"/>
    </row>
    <row r="13" spans="1:16">
      <c r="A13" s="5" t="s">
        <v>27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6" ht="6.75" customHeight="1"/>
    <row r="15" spans="1:16" ht="18.75" customHeight="1">
      <c r="A15" s="3" t="s">
        <v>20</v>
      </c>
    </row>
    <row r="16" spans="1:16" ht="8.25" customHeight="1"/>
    <row r="17" spans="1:16" ht="12.75" customHeight="1">
      <c r="P17" s="4" t="s">
        <v>17</v>
      </c>
    </row>
    <row r="18" spans="1:16" ht="21" customHeight="1">
      <c r="A18" s="86" t="s">
        <v>18</v>
      </c>
      <c r="B18" s="86"/>
      <c r="C18" s="86"/>
      <c r="D18" s="86"/>
      <c r="E18" s="86"/>
      <c r="F18" s="86" t="s">
        <v>3</v>
      </c>
      <c r="G18" s="86"/>
      <c r="H18" s="86"/>
      <c r="I18" s="86"/>
      <c r="J18" s="86"/>
      <c r="K18" s="86"/>
      <c r="L18" s="86" t="s">
        <v>4</v>
      </c>
      <c r="M18" s="100"/>
      <c r="N18" s="100"/>
      <c r="O18" s="100"/>
      <c r="P18" s="100"/>
    </row>
    <row r="19" spans="1:16" ht="29.25" customHeight="1">
      <c r="A19" s="86" t="s">
        <v>6</v>
      </c>
      <c r="B19" s="86"/>
      <c r="C19" s="86" t="s">
        <v>19</v>
      </c>
      <c r="D19" s="86"/>
      <c r="E19" s="21" t="s">
        <v>8</v>
      </c>
      <c r="F19" s="86" t="s">
        <v>6</v>
      </c>
      <c r="G19" s="86"/>
      <c r="H19" s="86" t="s">
        <v>19</v>
      </c>
      <c r="I19" s="86"/>
      <c r="J19" s="86" t="s">
        <v>8</v>
      </c>
      <c r="K19" s="86"/>
      <c r="L19" s="86" t="s">
        <v>6</v>
      </c>
      <c r="M19" s="86"/>
      <c r="N19" s="86" t="s">
        <v>19</v>
      </c>
      <c r="O19" s="86"/>
      <c r="P19" s="21" t="s">
        <v>8</v>
      </c>
    </row>
    <row r="20" spans="1:16" s="11" customFormat="1" ht="12" customHeight="1">
      <c r="A20" s="93">
        <v>1</v>
      </c>
      <c r="B20" s="93"/>
      <c r="C20" s="93">
        <v>2</v>
      </c>
      <c r="D20" s="93"/>
      <c r="E20" s="23">
        <v>3</v>
      </c>
      <c r="F20" s="93">
        <v>4</v>
      </c>
      <c r="G20" s="93"/>
      <c r="H20" s="93">
        <v>5</v>
      </c>
      <c r="I20" s="93"/>
      <c r="J20" s="93">
        <v>6</v>
      </c>
      <c r="K20" s="93"/>
      <c r="L20" s="93">
        <v>7</v>
      </c>
      <c r="M20" s="93"/>
      <c r="N20" s="93">
        <v>8</v>
      </c>
      <c r="O20" s="93"/>
      <c r="P20" s="23">
        <v>9</v>
      </c>
    </row>
    <row r="21" spans="1:16">
      <c r="A21" s="94">
        <v>368.7</v>
      </c>
      <c r="B21" s="94"/>
      <c r="C21" s="86"/>
      <c r="D21" s="86"/>
      <c r="E21" s="46">
        <f>A21+C21</f>
        <v>368.7</v>
      </c>
      <c r="F21" s="86">
        <v>367.6</v>
      </c>
      <c r="G21" s="86"/>
      <c r="H21" s="86"/>
      <c r="I21" s="86"/>
      <c r="J21" s="86">
        <f>F21+H21</f>
        <v>367.6</v>
      </c>
      <c r="K21" s="86"/>
      <c r="L21" s="94">
        <f>F21-A21</f>
        <v>-1.0999999999999659</v>
      </c>
      <c r="M21" s="86"/>
      <c r="N21" s="86"/>
      <c r="O21" s="86"/>
      <c r="P21" s="21">
        <f>L21+N21</f>
        <v>-1.0999999999999659</v>
      </c>
    </row>
    <row r="23" spans="1:16" ht="18.75">
      <c r="A23" s="3" t="s">
        <v>16</v>
      </c>
      <c r="F23" s="2"/>
    </row>
    <row r="24" spans="1:16">
      <c r="O24" s="4" t="s">
        <v>17</v>
      </c>
    </row>
    <row r="25" spans="1:16" s="1" customFormat="1" ht="45" customHeight="1">
      <c r="A25" s="35" t="s">
        <v>0</v>
      </c>
      <c r="B25" s="86" t="s">
        <v>12</v>
      </c>
      <c r="C25" s="86" t="s">
        <v>2</v>
      </c>
      <c r="D25" s="86" t="s">
        <v>13</v>
      </c>
      <c r="E25" s="86"/>
      <c r="F25" s="86" t="s">
        <v>14</v>
      </c>
      <c r="G25" s="86"/>
      <c r="H25" s="86"/>
      <c r="I25" s="86" t="s">
        <v>15</v>
      </c>
      <c r="J25" s="86"/>
      <c r="K25" s="86"/>
      <c r="L25" s="86" t="s">
        <v>4</v>
      </c>
      <c r="M25" s="86"/>
      <c r="N25" s="86"/>
      <c r="O25" s="86" t="s">
        <v>5</v>
      </c>
      <c r="P25" s="86"/>
    </row>
    <row r="26" spans="1:16" s="1" customFormat="1" ht="55.5" customHeight="1">
      <c r="A26" s="38" t="s">
        <v>1</v>
      </c>
      <c r="B26" s="86"/>
      <c r="C26" s="86"/>
      <c r="D26" s="86"/>
      <c r="E26" s="86"/>
      <c r="F26" s="21" t="s">
        <v>6</v>
      </c>
      <c r="G26" s="21" t="s">
        <v>7</v>
      </c>
      <c r="H26" s="21" t="s">
        <v>8</v>
      </c>
      <c r="I26" s="21" t="s">
        <v>6</v>
      </c>
      <c r="J26" s="21" t="s">
        <v>7</v>
      </c>
      <c r="K26" s="21" t="s">
        <v>8</v>
      </c>
      <c r="L26" s="21" t="s">
        <v>6</v>
      </c>
      <c r="M26" s="21" t="s">
        <v>7</v>
      </c>
      <c r="N26" s="21" t="s">
        <v>8</v>
      </c>
      <c r="O26" s="86"/>
      <c r="P26" s="86"/>
    </row>
    <row r="27" spans="1:16">
      <c r="A27" s="38">
        <v>1</v>
      </c>
      <c r="B27" s="38">
        <v>2</v>
      </c>
      <c r="C27" s="38">
        <v>3</v>
      </c>
      <c r="D27" s="41">
        <v>4</v>
      </c>
      <c r="E27" s="41"/>
      <c r="F27" s="35">
        <v>5</v>
      </c>
      <c r="G27" s="35">
        <v>6</v>
      </c>
      <c r="H27" s="35">
        <v>7</v>
      </c>
      <c r="I27" s="35">
        <v>8</v>
      </c>
      <c r="J27" s="35">
        <v>9</v>
      </c>
      <c r="K27" s="35">
        <v>10</v>
      </c>
      <c r="L27" s="35">
        <v>11</v>
      </c>
      <c r="M27" s="35">
        <v>12</v>
      </c>
      <c r="N27" s="35">
        <v>13</v>
      </c>
      <c r="O27" s="91">
        <v>14</v>
      </c>
      <c r="P27" s="91"/>
    </row>
    <row r="28" spans="1:16">
      <c r="A28" s="32"/>
      <c r="B28" s="32"/>
      <c r="C28" s="32"/>
      <c r="D28" s="92" t="s">
        <v>9</v>
      </c>
      <c r="E28" s="92"/>
      <c r="F28" s="38"/>
      <c r="G28" s="38"/>
      <c r="H28" s="21"/>
      <c r="I28" s="38"/>
      <c r="J28" s="38"/>
      <c r="K28" s="21"/>
      <c r="L28" s="38"/>
      <c r="M28" s="38"/>
      <c r="N28" s="21"/>
      <c r="O28" s="91"/>
      <c r="P28" s="91"/>
    </row>
    <row r="29" spans="1:16" ht="45" customHeight="1">
      <c r="A29" s="42">
        <v>1</v>
      </c>
      <c r="B29" s="38">
        <f>B12</f>
        <v>2410180</v>
      </c>
      <c r="C29" s="43" t="str">
        <f>D12</f>
        <v>0133</v>
      </c>
      <c r="D29" s="103" t="s">
        <v>83</v>
      </c>
      <c r="E29" s="103"/>
      <c r="F29" s="44">
        <v>198.7</v>
      </c>
      <c r="G29" s="38"/>
      <c r="H29" s="39">
        <f t="shared" ref="H29:H32" si="0">F29+G29</f>
        <v>198.7</v>
      </c>
      <c r="I29" s="39">
        <v>198.7</v>
      </c>
      <c r="J29" s="39"/>
      <c r="K29" s="39">
        <f>I29</f>
        <v>198.7</v>
      </c>
      <c r="L29" s="39">
        <f>F29-I29</f>
        <v>0</v>
      </c>
      <c r="M29" s="39"/>
      <c r="N29" s="39">
        <f>L29</f>
        <v>0</v>
      </c>
      <c r="O29" s="104" t="s">
        <v>80</v>
      </c>
      <c r="P29" s="104"/>
    </row>
    <row r="30" spans="1:16" ht="51" customHeight="1">
      <c r="A30" s="42">
        <v>2</v>
      </c>
      <c r="B30" s="38">
        <f>B29</f>
        <v>2410180</v>
      </c>
      <c r="C30" s="53" t="str">
        <f>C29</f>
        <v>0133</v>
      </c>
      <c r="D30" s="103" t="s">
        <v>84</v>
      </c>
      <c r="E30" s="103"/>
      <c r="F30" s="44">
        <v>35</v>
      </c>
      <c r="G30" s="38"/>
      <c r="H30" s="39">
        <f t="shared" si="0"/>
        <v>35</v>
      </c>
      <c r="I30" s="39">
        <v>35</v>
      </c>
      <c r="J30" s="39"/>
      <c r="K30" s="39">
        <f t="shared" ref="K30:K32" si="1">I30</f>
        <v>35</v>
      </c>
      <c r="L30" s="39">
        <f t="shared" ref="L30:L32" si="2">F30-I30</f>
        <v>0</v>
      </c>
      <c r="M30" s="39"/>
      <c r="N30" s="39">
        <f t="shared" ref="N30:N32" si="3">L30</f>
        <v>0</v>
      </c>
      <c r="O30" s="104" t="s">
        <v>80</v>
      </c>
      <c r="P30" s="104"/>
    </row>
    <row r="31" spans="1:16" ht="79.5" customHeight="1">
      <c r="A31" s="42">
        <v>3</v>
      </c>
      <c r="B31" s="53">
        <f t="shared" ref="B31:B32" si="4">B30</f>
        <v>2410180</v>
      </c>
      <c r="C31" s="53" t="str">
        <f t="shared" ref="C31:C32" si="5">C30</f>
        <v>0133</v>
      </c>
      <c r="D31" s="103" t="s">
        <v>85</v>
      </c>
      <c r="E31" s="103"/>
      <c r="F31" s="44">
        <v>35</v>
      </c>
      <c r="G31" s="38"/>
      <c r="H31" s="39">
        <f t="shared" si="0"/>
        <v>35</v>
      </c>
      <c r="I31" s="39">
        <v>34.9</v>
      </c>
      <c r="J31" s="39"/>
      <c r="K31" s="39">
        <f t="shared" si="1"/>
        <v>34.9</v>
      </c>
      <c r="L31" s="39">
        <f>-F31+I31</f>
        <v>-0.10000000000000142</v>
      </c>
      <c r="M31" s="39"/>
      <c r="N31" s="39">
        <f t="shared" si="3"/>
        <v>-0.10000000000000142</v>
      </c>
      <c r="O31" s="104" t="s">
        <v>80</v>
      </c>
      <c r="P31" s="104"/>
    </row>
    <row r="32" spans="1:16" ht="76.5" customHeight="1">
      <c r="A32" s="32">
        <v>4</v>
      </c>
      <c r="B32" s="53">
        <f t="shared" si="4"/>
        <v>2410180</v>
      </c>
      <c r="C32" s="53" t="str">
        <f t="shared" si="5"/>
        <v>0133</v>
      </c>
      <c r="D32" s="103" t="s">
        <v>86</v>
      </c>
      <c r="E32" s="103"/>
      <c r="F32" s="44">
        <v>100</v>
      </c>
      <c r="G32" s="38"/>
      <c r="H32" s="39">
        <f t="shared" si="0"/>
        <v>100</v>
      </c>
      <c r="I32" s="39">
        <v>99</v>
      </c>
      <c r="J32" s="38"/>
      <c r="K32" s="39">
        <f t="shared" si="1"/>
        <v>99</v>
      </c>
      <c r="L32" s="39">
        <f>-F32+I32</f>
        <v>-1</v>
      </c>
      <c r="M32" s="39"/>
      <c r="N32" s="39">
        <f t="shared" si="3"/>
        <v>-1</v>
      </c>
      <c r="O32" s="104" t="s">
        <v>80</v>
      </c>
      <c r="P32" s="104"/>
    </row>
    <row r="33" spans="1:16">
      <c r="A33" s="32"/>
      <c r="B33" s="45"/>
      <c r="C33" s="45"/>
      <c r="D33" s="91" t="s">
        <v>11</v>
      </c>
      <c r="E33" s="91"/>
      <c r="F33" s="39">
        <f>SUM(F29:F32)</f>
        <v>368.7</v>
      </c>
      <c r="G33" s="39">
        <f t="shared" ref="G33:N33" si="6">SUM(G29:G32)</f>
        <v>0</v>
      </c>
      <c r="H33" s="39">
        <f t="shared" si="6"/>
        <v>368.7</v>
      </c>
      <c r="I33" s="39">
        <f t="shared" si="6"/>
        <v>367.59999999999997</v>
      </c>
      <c r="J33" s="39">
        <f t="shared" si="6"/>
        <v>0</v>
      </c>
      <c r="K33" s="39">
        <f t="shared" si="6"/>
        <v>367.59999999999997</v>
      </c>
      <c r="L33" s="39">
        <f t="shared" si="6"/>
        <v>-1.1000000000000014</v>
      </c>
      <c r="M33" s="39">
        <f t="shared" si="6"/>
        <v>0</v>
      </c>
      <c r="N33" s="39">
        <f t="shared" si="6"/>
        <v>-1.1000000000000014</v>
      </c>
      <c r="O33" s="91"/>
      <c r="P33" s="91"/>
    </row>
    <row r="34" spans="1:16" ht="6.75" customHeight="1"/>
    <row r="35" spans="1:16" ht="18.75">
      <c r="A35" s="3" t="s">
        <v>30</v>
      </c>
    </row>
    <row r="36" spans="1:16">
      <c r="O36" s="4" t="s">
        <v>17</v>
      </c>
    </row>
    <row r="37" spans="1:16" ht="47.25" customHeight="1">
      <c r="A37" s="92" t="s">
        <v>31</v>
      </c>
      <c r="B37" s="92"/>
      <c r="C37" s="92"/>
      <c r="D37" s="92"/>
      <c r="E37" s="92"/>
      <c r="F37" s="86" t="s">
        <v>14</v>
      </c>
      <c r="G37" s="86"/>
      <c r="H37" s="86"/>
      <c r="I37" s="86" t="s">
        <v>15</v>
      </c>
      <c r="J37" s="86"/>
      <c r="K37" s="86"/>
      <c r="L37" s="86" t="s">
        <v>4</v>
      </c>
      <c r="M37" s="86"/>
      <c r="N37" s="86"/>
      <c r="O37" s="86" t="s">
        <v>5</v>
      </c>
      <c r="P37" s="86"/>
    </row>
    <row r="38" spans="1:16" ht="48.75" customHeight="1">
      <c r="A38" s="92"/>
      <c r="B38" s="92"/>
      <c r="C38" s="92"/>
      <c r="D38" s="92"/>
      <c r="E38" s="92"/>
      <c r="F38" s="21" t="s">
        <v>6</v>
      </c>
      <c r="G38" s="21" t="s">
        <v>7</v>
      </c>
      <c r="H38" s="21" t="s">
        <v>8</v>
      </c>
      <c r="I38" s="21" t="s">
        <v>6</v>
      </c>
      <c r="J38" s="21" t="s">
        <v>7</v>
      </c>
      <c r="K38" s="21" t="s">
        <v>8</v>
      </c>
      <c r="L38" s="21" t="s">
        <v>6</v>
      </c>
      <c r="M38" s="21" t="s">
        <v>7</v>
      </c>
      <c r="N38" s="21" t="s">
        <v>8</v>
      </c>
      <c r="O38" s="86"/>
      <c r="P38" s="86"/>
    </row>
    <row r="39" spans="1:16">
      <c r="A39" s="91">
        <v>1</v>
      </c>
      <c r="B39" s="91"/>
      <c r="C39" s="91"/>
      <c r="D39" s="91"/>
      <c r="E39" s="91"/>
      <c r="F39" s="35">
        <v>2</v>
      </c>
      <c r="G39" s="35">
        <v>3</v>
      </c>
      <c r="H39" s="35">
        <v>4</v>
      </c>
      <c r="I39" s="35">
        <v>5</v>
      </c>
      <c r="J39" s="35">
        <v>6</v>
      </c>
      <c r="K39" s="35">
        <v>7</v>
      </c>
      <c r="L39" s="35">
        <v>8</v>
      </c>
      <c r="M39" s="35">
        <v>9</v>
      </c>
      <c r="N39" s="35">
        <v>10</v>
      </c>
      <c r="O39" s="91">
        <v>11</v>
      </c>
      <c r="P39" s="91"/>
    </row>
    <row r="40" spans="1:16" ht="44.25" customHeight="1">
      <c r="A40" s="91" t="s">
        <v>87</v>
      </c>
      <c r="B40" s="91"/>
      <c r="C40" s="91"/>
      <c r="D40" s="91"/>
      <c r="E40" s="91"/>
      <c r="F40" s="36">
        <f>F33</f>
        <v>368.7</v>
      </c>
      <c r="G40" s="37"/>
      <c r="H40" s="38">
        <f>D40+F40</f>
        <v>368.7</v>
      </c>
      <c r="I40" s="36">
        <f>I33</f>
        <v>367.59999999999997</v>
      </c>
      <c r="J40" s="37"/>
      <c r="K40" s="38">
        <f>G40+I40</f>
        <v>367.59999999999997</v>
      </c>
      <c r="L40" s="39">
        <f>-F40+I40</f>
        <v>-1.1000000000000227</v>
      </c>
      <c r="M40" s="37"/>
      <c r="N40" s="38">
        <f>J40+L40</f>
        <v>-1.1000000000000227</v>
      </c>
      <c r="O40" s="104" t="str">
        <f>O29</f>
        <v>Залишок невикористаних асигнувань</v>
      </c>
      <c r="P40" s="91"/>
    </row>
    <row r="41" spans="1:16">
      <c r="A41" s="91" t="s">
        <v>11</v>
      </c>
      <c r="B41" s="91"/>
      <c r="C41" s="91"/>
      <c r="D41" s="91"/>
      <c r="E41" s="91"/>
      <c r="F41" s="40">
        <f>F40</f>
        <v>368.7</v>
      </c>
      <c r="G41" s="40"/>
      <c r="H41" s="40">
        <f t="shared" ref="H41:N41" si="7">H40</f>
        <v>368.7</v>
      </c>
      <c r="I41" s="40">
        <f t="shared" si="7"/>
        <v>367.59999999999997</v>
      </c>
      <c r="J41" s="40"/>
      <c r="K41" s="40">
        <f t="shared" si="7"/>
        <v>367.59999999999997</v>
      </c>
      <c r="L41" s="40">
        <f t="shared" si="7"/>
        <v>-1.1000000000000227</v>
      </c>
      <c r="M41" s="40"/>
      <c r="N41" s="40">
        <f t="shared" si="7"/>
        <v>-1.1000000000000227</v>
      </c>
      <c r="O41" s="91"/>
      <c r="P41" s="91"/>
    </row>
    <row r="43" spans="1:16" ht="18.75">
      <c r="A43" s="3" t="s">
        <v>32</v>
      </c>
    </row>
    <row r="45" spans="1:16" s="8" customFormat="1" ht="81" customHeight="1">
      <c r="A45" s="21" t="s">
        <v>33</v>
      </c>
      <c r="B45" s="21" t="s">
        <v>12</v>
      </c>
      <c r="C45" s="86" t="s">
        <v>34</v>
      </c>
      <c r="D45" s="86"/>
      <c r="E45" s="86"/>
      <c r="F45" s="86"/>
      <c r="G45" s="86"/>
      <c r="H45" s="86"/>
      <c r="I45" s="86"/>
      <c r="J45" s="86"/>
      <c r="K45" s="21" t="s">
        <v>35</v>
      </c>
      <c r="L45" s="86" t="s">
        <v>36</v>
      </c>
      <c r="M45" s="86"/>
      <c r="N45" s="22" t="s">
        <v>14</v>
      </c>
      <c r="O45" s="23" t="s">
        <v>37</v>
      </c>
      <c r="P45" s="21" t="s">
        <v>4</v>
      </c>
    </row>
    <row r="46" spans="1:16">
      <c r="A46" s="21">
        <v>1</v>
      </c>
      <c r="B46" s="21">
        <v>2</v>
      </c>
      <c r="C46" s="86">
        <v>3</v>
      </c>
      <c r="D46" s="86"/>
      <c r="E46" s="86"/>
      <c r="F46" s="86"/>
      <c r="G46" s="86"/>
      <c r="H46" s="86"/>
      <c r="I46" s="86"/>
      <c r="J46" s="86"/>
      <c r="K46" s="21">
        <v>4</v>
      </c>
      <c r="L46" s="86">
        <v>5</v>
      </c>
      <c r="M46" s="86"/>
      <c r="N46" s="22">
        <v>6</v>
      </c>
      <c r="O46" s="23">
        <v>7</v>
      </c>
      <c r="P46" s="21">
        <v>8</v>
      </c>
    </row>
    <row r="47" spans="1:16" ht="15" customHeight="1">
      <c r="A47" s="21"/>
      <c r="B47" s="21"/>
      <c r="C47" s="90" t="s">
        <v>38</v>
      </c>
      <c r="D47" s="90"/>
      <c r="E47" s="90"/>
      <c r="F47" s="90"/>
      <c r="G47" s="90"/>
      <c r="H47" s="90"/>
      <c r="I47" s="90"/>
      <c r="J47" s="90"/>
      <c r="K47" s="21"/>
      <c r="L47" s="86"/>
      <c r="M47" s="86"/>
      <c r="N47" s="22"/>
      <c r="O47" s="23"/>
      <c r="P47" s="21"/>
    </row>
    <row r="48" spans="1:16" ht="14.25" customHeight="1">
      <c r="A48" s="21"/>
      <c r="B48" s="21">
        <v>2410180</v>
      </c>
      <c r="C48" s="75" t="s">
        <v>39</v>
      </c>
      <c r="D48" s="75"/>
      <c r="E48" s="101" t="str">
        <f>D29</f>
        <v>Висвітлення  в засобах масової інформації питань розвитку агропромислового комплексу</v>
      </c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</row>
    <row r="49" spans="1:16">
      <c r="A49" s="21">
        <v>1</v>
      </c>
      <c r="B49" s="21"/>
      <c r="C49" s="24" t="s">
        <v>40</v>
      </c>
      <c r="D49" s="25"/>
      <c r="E49" s="25"/>
      <c r="F49" s="25"/>
      <c r="G49" s="25"/>
      <c r="H49" s="25"/>
      <c r="I49" s="25"/>
      <c r="J49" s="25"/>
      <c r="K49" s="21"/>
      <c r="L49" s="86"/>
      <c r="M49" s="86"/>
      <c r="N49" s="22"/>
      <c r="O49" s="23"/>
      <c r="P49" s="21"/>
    </row>
    <row r="50" spans="1:16" ht="30" customHeight="1">
      <c r="A50" s="21"/>
      <c r="B50" s="21"/>
      <c r="C50" s="101" t="s">
        <v>88</v>
      </c>
      <c r="D50" s="101"/>
      <c r="E50" s="101"/>
      <c r="F50" s="101"/>
      <c r="G50" s="101"/>
      <c r="H50" s="101"/>
      <c r="I50" s="101"/>
      <c r="J50" s="101"/>
      <c r="K50" s="21" t="s">
        <v>78</v>
      </c>
      <c r="L50" s="86" t="s">
        <v>68</v>
      </c>
      <c r="M50" s="86"/>
      <c r="N50" s="21">
        <v>198.7</v>
      </c>
      <c r="O50" s="21">
        <v>198.7</v>
      </c>
      <c r="P50" s="21">
        <f>O50-N50</f>
        <v>0</v>
      </c>
    </row>
    <row r="51" spans="1:16" ht="17.25" customHeight="1">
      <c r="A51" s="21"/>
      <c r="B51" s="21"/>
      <c r="C51" s="101" t="s">
        <v>89</v>
      </c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</row>
    <row r="52" spans="1:16">
      <c r="A52" s="21">
        <v>2</v>
      </c>
      <c r="B52" s="21"/>
      <c r="C52" s="76" t="s">
        <v>62</v>
      </c>
      <c r="D52" s="76"/>
      <c r="E52" s="76"/>
      <c r="F52" s="76"/>
      <c r="G52" s="76"/>
      <c r="H52" s="76"/>
      <c r="I52" s="76"/>
      <c r="J52" s="76"/>
      <c r="K52" s="21"/>
      <c r="L52" s="86"/>
      <c r="M52" s="86"/>
      <c r="N52" s="22"/>
      <c r="O52" s="23"/>
      <c r="P52" s="21"/>
    </row>
    <row r="53" spans="1:16" ht="30" customHeight="1">
      <c r="A53" s="21"/>
      <c r="B53" s="21"/>
      <c r="C53" s="75" t="s">
        <v>72</v>
      </c>
      <c r="D53" s="75"/>
      <c r="E53" s="75"/>
      <c r="F53" s="75"/>
      <c r="G53" s="75"/>
      <c r="H53" s="75"/>
      <c r="I53" s="75"/>
      <c r="J53" s="75"/>
      <c r="K53" s="21" t="s">
        <v>65</v>
      </c>
      <c r="L53" s="86" t="s">
        <v>68</v>
      </c>
      <c r="M53" s="86"/>
      <c r="N53" s="21">
        <v>2</v>
      </c>
      <c r="O53" s="21">
        <v>3</v>
      </c>
      <c r="P53" s="21">
        <f>O53-N53</f>
        <v>1</v>
      </c>
    </row>
    <row r="54" spans="1:16" ht="28.5" customHeight="1">
      <c r="A54" s="21"/>
      <c r="B54" s="21"/>
      <c r="C54" s="75" t="s">
        <v>73</v>
      </c>
      <c r="D54" s="75"/>
      <c r="E54" s="75"/>
      <c r="F54" s="75"/>
      <c r="G54" s="75"/>
      <c r="H54" s="75"/>
      <c r="I54" s="75"/>
      <c r="J54" s="75"/>
      <c r="K54" s="21" t="s">
        <v>65</v>
      </c>
      <c r="L54" s="86" t="s">
        <v>68</v>
      </c>
      <c r="M54" s="86"/>
      <c r="N54" s="21">
        <v>29</v>
      </c>
      <c r="O54" s="21">
        <v>15</v>
      </c>
      <c r="P54" s="21">
        <f>O54-N54</f>
        <v>-14</v>
      </c>
    </row>
    <row r="55" spans="1:16" ht="78" customHeight="1">
      <c r="A55" s="21"/>
      <c r="B55" s="21"/>
      <c r="C55" s="101" t="s">
        <v>90</v>
      </c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</row>
    <row r="56" spans="1:16">
      <c r="A56" s="21">
        <v>3</v>
      </c>
      <c r="B56" s="21"/>
      <c r="C56" s="76" t="s">
        <v>63</v>
      </c>
      <c r="D56" s="76"/>
      <c r="E56" s="76"/>
      <c r="F56" s="76"/>
      <c r="G56" s="76"/>
      <c r="H56" s="76"/>
      <c r="I56" s="76"/>
      <c r="J56" s="76"/>
      <c r="K56" s="21"/>
      <c r="L56" s="86"/>
      <c r="M56" s="86"/>
      <c r="N56" s="22"/>
      <c r="O56" s="23"/>
      <c r="P56" s="21"/>
    </row>
    <row r="57" spans="1:16" ht="30" customHeight="1">
      <c r="A57" s="21"/>
      <c r="B57" s="21"/>
      <c r="C57" s="101" t="s">
        <v>74</v>
      </c>
      <c r="D57" s="101"/>
      <c r="E57" s="101"/>
      <c r="F57" s="101"/>
      <c r="G57" s="101"/>
      <c r="H57" s="101"/>
      <c r="I57" s="101"/>
      <c r="J57" s="101"/>
      <c r="K57" s="21" t="s">
        <v>78</v>
      </c>
      <c r="L57" s="86" t="s">
        <v>68</v>
      </c>
      <c r="M57" s="86"/>
      <c r="N57" s="21">
        <v>1</v>
      </c>
      <c r="O57" s="21">
        <v>1.3</v>
      </c>
      <c r="P57" s="21">
        <f>O57-N57</f>
        <v>0.30000000000000004</v>
      </c>
    </row>
    <row r="58" spans="1:16">
      <c r="A58" s="21"/>
      <c r="B58" s="21"/>
      <c r="C58" s="101" t="s">
        <v>75</v>
      </c>
      <c r="D58" s="101"/>
      <c r="E58" s="101"/>
      <c r="F58" s="101"/>
      <c r="G58" s="101"/>
      <c r="H58" s="101"/>
      <c r="I58" s="101"/>
      <c r="J58" s="101"/>
      <c r="K58" s="21" t="s">
        <v>78</v>
      </c>
      <c r="L58" s="86" t="s">
        <v>68</v>
      </c>
      <c r="M58" s="86"/>
      <c r="N58" s="21">
        <v>6.8</v>
      </c>
      <c r="O58" s="21">
        <v>13.2</v>
      </c>
      <c r="P58" s="21">
        <f>O58-N58</f>
        <v>6.3999999999999995</v>
      </c>
    </row>
    <row r="59" spans="1:16" ht="48" customHeight="1">
      <c r="A59" s="21"/>
      <c r="B59" s="21"/>
      <c r="C59" s="101" t="s">
        <v>91</v>
      </c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</row>
    <row r="60" spans="1:16">
      <c r="A60" s="21">
        <v>4</v>
      </c>
      <c r="B60" s="21"/>
      <c r="C60" s="76" t="s">
        <v>64</v>
      </c>
      <c r="D60" s="76"/>
      <c r="E60" s="76"/>
      <c r="F60" s="76"/>
      <c r="G60" s="76"/>
      <c r="H60" s="76"/>
      <c r="I60" s="76"/>
      <c r="J60" s="76"/>
      <c r="K60" s="21"/>
      <c r="L60" s="86"/>
      <c r="M60" s="86"/>
      <c r="N60" s="22"/>
      <c r="O60" s="23"/>
      <c r="P60" s="21"/>
    </row>
    <row r="61" spans="1:16" ht="15" customHeight="1">
      <c r="A61" s="21"/>
      <c r="B61" s="21"/>
      <c r="C61" s="102" t="s">
        <v>76</v>
      </c>
      <c r="D61" s="102"/>
      <c r="E61" s="102"/>
      <c r="F61" s="102"/>
      <c r="G61" s="102"/>
      <c r="H61" s="102"/>
      <c r="I61" s="102"/>
      <c r="J61" s="102"/>
      <c r="K61" s="21" t="s">
        <v>66</v>
      </c>
      <c r="L61" s="86" t="s">
        <v>69</v>
      </c>
      <c r="M61" s="86"/>
      <c r="N61" s="21">
        <v>100</v>
      </c>
      <c r="O61" s="21">
        <v>150</v>
      </c>
      <c r="P61" s="21">
        <f>O61-N61</f>
        <v>50</v>
      </c>
    </row>
    <row r="62" spans="1:16" ht="15" customHeight="1">
      <c r="A62" s="21"/>
      <c r="B62" s="21"/>
      <c r="C62" s="102" t="s">
        <v>77</v>
      </c>
      <c r="D62" s="102"/>
      <c r="E62" s="102"/>
      <c r="F62" s="102"/>
      <c r="G62" s="102"/>
      <c r="H62" s="102"/>
      <c r="I62" s="102"/>
      <c r="J62" s="102"/>
      <c r="K62" s="21" t="s">
        <v>66</v>
      </c>
      <c r="L62" s="86" t="s">
        <v>69</v>
      </c>
      <c r="M62" s="86"/>
      <c r="N62" s="21">
        <v>100</v>
      </c>
      <c r="O62" s="21">
        <v>52</v>
      </c>
      <c r="P62" s="21">
        <f>O62-N62</f>
        <v>-48</v>
      </c>
    </row>
    <row r="63" spans="1:16" ht="67.5" customHeight="1">
      <c r="A63" s="21"/>
      <c r="B63" s="21"/>
      <c r="C63" s="101" t="s">
        <v>92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</row>
    <row r="64" spans="1:16" ht="15" customHeight="1">
      <c r="A64" s="21"/>
      <c r="B64" s="21">
        <v>2410180</v>
      </c>
      <c r="C64" s="75" t="s">
        <v>93</v>
      </c>
      <c r="D64" s="75"/>
      <c r="E64" s="101" t="str">
        <f>D30</f>
        <v>Організація та проведення аграрного слобожанського форуму «Органічне виробництво – повага до себе та своєї землі»</v>
      </c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</row>
    <row r="65" spans="1:16" ht="15.75" customHeight="1">
      <c r="A65" s="21">
        <v>1</v>
      </c>
      <c r="B65" s="26"/>
      <c r="C65" s="73" t="s">
        <v>40</v>
      </c>
      <c r="D65" s="73"/>
      <c r="E65" s="73"/>
      <c r="F65" s="73"/>
      <c r="G65" s="73"/>
      <c r="H65" s="73"/>
      <c r="I65" s="73"/>
      <c r="J65" s="73"/>
      <c r="K65" s="27"/>
      <c r="L65" s="27"/>
      <c r="M65" s="27"/>
      <c r="N65" s="22"/>
      <c r="O65" s="23"/>
      <c r="P65" s="21"/>
    </row>
    <row r="66" spans="1:16" ht="26.25" customHeight="1">
      <c r="A66" s="21"/>
      <c r="B66" s="26"/>
      <c r="C66" s="102" t="s">
        <v>94</v>
      </c>
      <c r="D66" s="102"/>
      <c r="E66" s="102"/>
      <c r="F66" s="102"/>
      <c r="G66" s="102"/>
      <c r="H66" s="102"/>
      <c r="I66" s="102"/>
      <c r="J66" s="102"/>
      <c r="K66" s="27" t="s">
        <v>78</v>
      </c>
      <c r="L66" s="74" t="s">
        <v>68</v>
      </c>
      <c r="M66" s="74"/>
      <c r="N66" s="21">
        <v>35</v>
      </c>
      <c r="O66" s="21">
        <v>35</v>
      </c>
      <c r="P66" s="21">
        <f>O66-N66</f>
        <v>0</v>
      </c>
    </row>
    <row r="67" spans="1:16" ht="13.5" customHeight="1">
      <c r="A67" s="21"/>
      <c r="B67" s="27"/>
      <c r="C67" s="87" t="s">
        <v>99</v>
      </c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</row>
    <row r="68" spans="1:16" ht="19.5" customHeight="1">
      <c r="A68" s="21">
        <v>2</v>
      </c>
      <c r="B68" s="26"/>
      <c r="C68" s="73" t="s">
        <v>62</v>
      </c>
      <c r="D68" s="73"/>
      <c r="E68" s="73"/>
      <c r="F68" s="73"/>
      <c r="G68" s="73"/>
      <c r="H68" s="73"/>
      <c r="I68" s="73"/>
      <c r="J68" s="73"/>
      <c r="K68" s="28"/>
      <c r="L68" s="28"/>
      <c r="M68" s="28"/>
      <c r="N68" s="22"/>
      <c r="O68" s="23"/>
      <c r="P68" s="21"/>
    </row>
    <row r="69" spans="1:16" ht="25.5" customHeight="1">
      <c r="A69" s="21"/>
      <c r="B69" s="26"/>
      <c r="C69" s="102" t="s">
        <v>96</v>
      </c>
      <c r="D69" s="102"/>
      <c r="E69" s="102"/>
      <c r="F69" s="102"/>
      <c r="G69" s="102"/>
      <c r="H69" s="102"/>
      <c r="I69" s="102"/>
      <c r="J69" s="102"/>
      <c r="K69" s="29" t="s">
        <v>65</v>
      </c>
      <c r="L69" s="74" t="s">
        <v>68</v>
      </c>
      <c r="M69" s="74"/>
      <c r="N69" s="21">
        <v>1</v>
      </c>
      <c r="O69" s="21">
        <v>1</v>
      </c>
      <c r="P69" s="21">
        <f>O69-N69</f>
        <v>0</v>
      </c>
    </row>
    <row r="70" spans="1:16" ht="19.5" customHeight="1">
      <c r="A70" s="21"/>
      <c r="B70" s="27"/>
      <c r="C70" s="87" t="s">
        <v>67</v>
      </c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>
        <v>29</v>
      </c>
      <c r="O70" s="87">
        <v>15</v>
      </c>
      <c r="P70" s="87">
        <f>O70-N70</f>
        <v>-14</v>
      </c>
    </row>
    <row r="71" spans="1:16" ht="19.5" customHeight="1">
      <c r="A71" s="21">
        <v>3</v>
      </c>
      <c r="B71" s="26"/>
      <c r="C71" s="73" t="s">
        <v>63</v>
      </c>
      <c r="D71" s="73"/>
      <c r="E71" s="73"/>
      <c r="F71" s="73"/>
      <c r="G71" s="73"/>
      <c r="H71" s="73"/>
      <c r="I71" s="73"/>
      <c r="J71" s="73"/>
      <c r="K71" s="27"/>
      <c r="L71" s="27"/>
      <c r="M71" s="27"/>
      <c r="N71" s="25"/>
      <c r="O71" s="25"/>
      <c r="P71" s="25"/>
    </row>
    <row r="72" spans="1:16" ht="24" customHeight="1">
      <c r="A72" s="21"/>
      <c r="B72" s="26"/>
      <c r="C72" s="102" t="s">
        <v>97</v>
      </c>
      <c r="D72" s="102"/>
      <c r="E72" s="102"/>
      <c r="F72" s="102"/>
      <c r="G72" s="102"/>
      <c r="H72" s="102"/>
      <c r="I72" s="102"/>
      <c r="J72" s="102"/>
      <c r="K72" s="27" t="s">
        <v>78</v>
      </c>
      <c r="L72" s="74" t="s">
        <v>68</v>
      </c>
      <c r="M72" s="74"/>
      <c r="N72" s="21">
        <v>35</v>
      </c>
      <c r="O72" s="21">
        <v>35</v>
      </c>
      <c r="P72" s="21">
        <v>0</v>
      </c>
    </row>
    <row r="73" spans="1:16" ht="19.5" customHeight="1">
      <c r="A73" s="21"/>
      <c r="B73" s="27"/>
      <c r="C73" s="87" t="s">
        <v>99</v>
      </c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</row>
    <row r="74" spans="1:16" ht="19.5" customHeight="1">
      <c r="A74" s="21">
        <v>4</v>
      </c>
      <c r="B74" s="26"/>
      <c r="C74" s="73" t="s">
        <v>64</v>
      </c>
      <c r="D74" s="73"/>
      <c r="E74" s="73"/>
      <c r="F74" s="73"/>
      <c r="G74" s="73"/>
      <c r="H74" s="73"/>
      <c r="I74" s="73"/>
      <c r="J74" s="73"/>
      <c r="K74" s="27"/>
      <c r="L74" s="27"/>
      <c r="M74" s="27"/>
      <c r="N74" s="21"/>
      <c r="O74" s="21"/>
      <c r="P74" s="21"/>
    </row>
    <row r="75" spans="1:16" ht="25.5" customHeight="1">
      <c r="A75" s="21"/>
      <c r="B75" s="26"/>
      <c r="C75" s="102" t="s">
        <v>98</v>
      </c>
      <c r="D75" s="102"/>
      <c r="E75" s="102"/>
      <c r="F75" s="102"/>
      <c r="G75" s="102"/>
      <c r="H75" s="102"/>
      <c r="I75" s="102"/>
      <c r="J75" s="102"/>
      <c r="K75" s="30" t="str">
        <f>K62</f>
        <v>відсоток</v>
      </c>
      <c r="L75" s="74" t="s">
        <v>68</v>
      </c>
      <c r="M75" s="74"/>
      <c r="N75" s="25">
        <v>100</v>
      </c>
      <c r="O75" s="25">
        <v>100</v>
      </c>
      <c r="P75" s="25">
        <v>0</v>
      </c>
    </row>
    <row r="76" spans="1:16" ht="19.5" customHeight="1">
      <c r="A76" s="21"/>
      <c r="B76" s="27"/>
      <c r="C76" s="87" t="s">
        <v>99</v>
      </c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</row>
    <row r="77" spans="1:16" ht="30.75" customHeight="1">
      <c r="A77" s="21"/>
      <c r="B77" s="21">
        <v>2410180</v>
      </c>
      <c r="C77" s="75" t="s">
        <v>100</v>
      </c>
      <c r="D77" s="75"/>
      <c r="E77" s="101" t="str">
        <f>D31</f>
        <v>Проведення форуму виробників сільськогосподарської продукції на тему кооперації в аграрній сфері як запоруки зміцнення малого та середнього аграрного бізнесу Сумщини</v>
      </c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</row>
    <row r="78" spans="1:16" ht="19.5" customHeight="1">
      <c r="A78" s="21">
        <v>1</v>
      </c>
      <c r="B78" s="26"/>
      <c r="C78" s="73" t="s">
        <v>40</v>
      </c>
      <c r="D78" s="73"/>
      <c r="E78" s="73"/>
      <c r="F78" s="73"/>
      <c r="G78" s="73"/>
      <c r="H78" s="73"/>
      <c r="I78" s="73"/>
      <c r="J78" s="73"/>
      <c r="K78" s="27"/>
      <c r="L78" s="27"/>
      <c r="M78" s="27"/>
      <c r="N78" s="22"/>
      <c r="O78" s="23"/>
      <c r="P78" s="21"/>
    </row>
    <row r="79" spans="1:16" ht="27.75" customHeight="1">
      <c r="A79" s="21"/>
      <c r="B79" s="26"/>
      <c r="C79" s="102" t="s">
        <v>101</v>
      </c>
      <c r="D79" s="102"/>
      <c r="E79" s="102"/>
      <c r="F79" s="102"/>
      <c r="G79" s="102"/>
      <c r="H79" s="102"/>
      <c r="I79" s="102"/>
      <c r="J79" s="102"/>
      <c r="K79" s="27" t="s">
        <v>78</v>
      </c>
      <c r="L79" s="74" t="s">
        <v>68</v>
      </c>
      <c r="M79" s="74"/>
      <c r="N79" s="21">
        <v>35</v>
      </c>
      <c r="O79" s="21">
        <v>34.9</v>
      </c>
      <c r="P79" s="21">
        <f>O79-N79</f>
        <v>-0.10000000000000142</v>
      </c>
    </row>
    <row r="80" spans="1:16" ht="25.5" customHeight="1">
      <c r="A80" s="21"/>
      <c r="B80" s="27"/>
      <c r="C80" s="87" t="s">
        <v>104</v>
      </c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</row>
    <row r="81" spans="1:16" ht="19.5" customHeight="1">
      <c r="A81" s="21">
        <v>2</v>
      </c>
      <c r="B81" s="26"/>
      <c r="C81" s="73" t="s">
        <v>62</v>
      </c>
      <c r="D81" s="73"/>
      <c r="E81" s="73"/>
      <c r="F81" s="73"/>
      <c r="G81" s="73"/>
      <c r="H81" s="73"/>
      <c r="I81" s="73"/>
      <c r="J81" s="73"/>
      <c r="K81" s="28"/>
      <c r="L81" s="28"/>
      <c r="M81" s="28"/>
      <c r="N81" s="22"/>
      <c r="O81" s="23"/>
      <c r="P81" s="21"/>
    </row>
    <row r="82" spans="1:16" ht="25.5" customHeight="1">
      <c r="A82" s="21"/>
      <c r="B82" s="26"/>
      <c r="C82" s="102" t="s">
        <v>96</v>
      </c>
      <c r="D82" s="102"/>
      <c r="E82" s="102"/>
      <c r="F82" s="102"/>
      <c r="G82" s="102"/>
      <c r="H82" s="102"/>
      <c r="I82" s="102"/>
      <c r="J82" s="102"/>
      <c r="K82" s="29" t="s">
        <v>65</v>
      </c>
      <c r="L82" s="74" t="s">
        <v>68</v>
      </c>
      <c r="M82" s="74"/>
      <c r="N82" s="21">
        <v>1</v>
      </c>
      <c r="O82" s="21">
        <v>1</v>
      </c>
      <c r="P82" s="21">
        <f>O82-N82</f>
        <v>0</v>
      </c>
    </row>
    <row r="83" spans="1:16" ht="19.5" customHeight="1">
      <c r="A83" s="21"/>
      <c r="B83" s="27"/>
      <c r="C83" s="87" t="s">
        <v>67</v>
      </c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>
        <v>29</v>
      </c>
      <c r="O83" s="87">
        <v>15</v>
      </c>
      <c r="P83" s="87">
        <f>O83-N83</f>
        <v>-14</v>
      </c>
    </row>
    <row r="84" spans="1:16" ht="19.5" customHeight="1">
      <c r="A84" s="21">
        <v>3</v>
      </c>
      <c r="B84" s="26"/>
      <c r="C84" s="73" t="s">
        <v>63</v>
      </c>
      <c r="D84" s="73"/>
      <c r="E84" s="73"/>
      <c r="F84" s="73"/>
      <c r="G84" s="73"/>
      <c r="H84" s="73"/>
      <c r="I84" s="73"/>
      <c r="J84" s="73"/>
      <c r="K84" s="27"/>
      <c r="L84" s="27"/>
      <c r="M84" s="27"/>
      <c r="N84" s="25"/>
      <c r="O84" s="25"/>
      <c r="P84" s="25"/>
    </row>
    <row r="85" spans="1:16" ht="25.5" customHeight="1">
      <c r="A85" s="21"/>
      <c r="B85" s="26"/>
      <c r="C85" s="102" t="s">
        <v>97</v>
      </c>
      <c r="D85" s="102"/>
      <c r="E85" s="102"/>
      <c r="F85" s="102"/>
      <c r="G85" s="102"/>
      <c r="H85" s="102"/>
      <c r="I85" s="102"/>
      <c r="J85" s="102"/>
      <c r="K85" s="27" t="s">
        <v>78</v>
      </c>
      <c r="L85" s="74" t="s">
        <v>68</v>
      </c>
      <c r="M85" s="74"/>
      <c r="N85" s="21">
        <v>35</v>
      </c>
      <c r="O85" s="21">
        <v>34.9</v>
      </c>
      <c r="P85" s="21">
        <f>O85-N85</f>
        <v>-0.10000000000000142</v>
      </c>
    </row>
    <row r="86" spans="1:16" ht="26.25" customHeight="1">
      <c r="A86" s="21"/>
      <c r="B86" s="27"/>
      <c r="C86" s="87" t="s">
        <v>104</v>
      </c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</row>
    <row r="87" spans="1:16" ht="19.5" customHeight="1">
      <c r="A87" s="21">
        <v>4</v>
      </c>
      <c r="B87" s="26"/>
      <c r="C87" s="73" t="s">
        <v>64</v>
      </c>
      <c r="D87" s="73"/>
      <c r="E87" s="73"/>
      <c r="F87" s="73"/>
      <c r="G87" s="73"/>
      <c r="H87" s="73"/>
      <c r="I87" s="73"/>
      <c r="J87" s="73"/>
      <c r="K87" s="27"/>
      <c r="L87" s="27"/>
      <c r="M87" s="27"/>
      <c r="N87" s="21"/>
      <c r="O87" s="21"/>
      <c r="P87" s="21"/>
    </row>
    <row r="88" spans="1:16">
      <c r="A88" s="21"/>
      <c r="B88" s="26"/>
      <c r="C88" s="102" t="s">
        <v>98</v>
      </c>
      <c r="D88" s="102"/>
      <c r="E88" s="102"/>
      <c r="F88" s="102"/>
      <c r="G88" s="102"/>
      <c r="H88" s="102"/>
      <c r="I88" s="102"/>
      <c r="J88" s="102"/>
      <c r="K88" s="30" t="str">
        <f>K75</f>
        <v>відсоток</v>
      </c>
      <c r="L88" s="74" t="s">
        <v>68</v>
      </c>
      <c r="M88" s="74"/>
      <c r="N88" s="25">
        <v>100</v>
      </c>
      <c r="O88" s="31">
        <f>O85*100/N85</f>
        <v>99.714285714285708</v>
      </c>
      <c r="P88" s="21">
        <f>O88-N88</f>
        <v>-0.2857142857142918</v>
      </c>
    </row>
    <row r="89" spans="1:16" ht="30" customHeight="1">
      <c r="A89" s="21"/>
      <c r="B89" s="27"/>
      <c r="C89" s="87" t="s">
        <v>105</v>
      </c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</row>
    <row r="90" spans="1:16" ht="32.25" customHeight="1">
      <c r="A90" s="21"/>
      <c r="B90" s="21">
        <v>2410180</v>
      </c>
      <c r="C90" s="75" t="s">
        <v>102</v>
      </c>
      <c r="D90" s="75"/>
      <c r="E90" s="101" t="str">
        <f>D32</f>
        <v>Проведення тематичних тренінгів-семінарів для молоді, яка бажає розпочати власну справу в сільській місцевості з метою створення умов для забезпечення життєдіяльності сіл та селищ області</v>
      </c>
      <c r="F90" s="101"/>
      <c r="G90" s="101"/>
      <c r="H90" s="101"/>
      <c r="I90" s="101"/>
      <c r="J90" s="101"/>
      <c r="K90" s="101"/>
      <c r="L90" s="101"/>
      <c r="M90" s="101"/>
      <c r="N90" s="101"/>
      <c r="O90" s="101"/>
      <c r="P90" s="101"/>
    </row>
    <row r="91" spans="1:16" ht="15" customHeight="1">
      <c r="A91" s="21">
        <v>1</v>
      </c>
      <c r="B91" s="26"/>
      <c r="C91" s="73" t="s">
        <v>40</v>
      </c>
      <c r="D91" s="73"/>
      <c r="E91" s="73"/>
      <c r="F91" s="73"/>
      <c r="G91" s="73"/>
      <c r="H91" s="73"/>
      <c r="I91" s="73"/>
      <c r="J91" s="73"/>
      <c r="K91" s="27"/>
      <c r="L91" s="27"/>
      <c r="M91" s="27"/>
      <c r="N91" s="22"/>
      <c r="O91" s="23"/>
      <c r="P91" s="21"/>
    </row>
    <row r="92" spans="1:16" ht="39" customHeight="1">
      <c r="A92" s="21"/>
      <c r="B92" s="26"/>
      <c r="C92" s="102" t="s">
        <v>103</v>
      </c>
      <c r="D92" s="102"/>
      <c r="E92" s="102"/>
      <c r="F92" s="102"/>
      <c r="G92" s="102"/>
      <c r="H92" s="102"/>
      <c r="I92" s="102"/>
      <c r="J92" s="102"/>
      <c r="K92" s="27" t="s">
        <v>78</v>
      </c>
      <c r="L92" s="74" t="s">
        <v>68</v>
      </c>
      <c r="M92" s="74"/>
      <c r="N92" s="21">
        <v>100</v>
      </c>
      <c r="O92" s="21">
        <v>99</v>
      </c>
      <c r="P92" s="21">
        <f>O92-N92</f>
        <v>-1</v>
      </c>
    </row>
    <row r="93" spans="1:16" ht="24" customHeight="1">
      <c r="A93" s="21"/>
      <c r="B93" s="27"/>
      <c r="C93" s="87" t="s">
        <v>95</v>
      </c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</row>
    <row r="94" spans="1:16" ht="15" customHeight="1">
      <c r="A94" s="21">
        <v>2</v>
      </c>
      <c r="B94" s="26"/>
      <c r="C94" s="73" t="s">
        <v>62</v>
      </c>
      <c r="D94" s="73"/>
      <c r="E94" s="73"/>
      <c r="F94" s="73"/>
      <c r="G94" s="73"/>
      <c r="H94" s="73"/>
      <c r="I94" s="73"/>
      <c r="J94" s="73"/>
      <c r="K94" s="28"/>
      <c r="L94" s="28"/>
      <c r="M94" s="28"/>
      <c r="N94" s="22"/>
      <c r="O94" s="23"/>
      <c r="P94" s="21"/>
    </row>
    <row r="95" spans="1:16" ht="15" customHeight="1">
      <c r="A95" s="21"/>
      <c r="B95" s="26"/>
      <c r="C95" s="102" t="s">
        <v>108</v>
      </c>
      <c r="D95" s="102"/>
      <c r="E95" s="102"/>
      <c r="F95" s="102"/>
      <c r="G95" s="102"/>
      <c r="H95" s="102"/>
      <c r="I95" s="102"/>
      <c r="J95" s="102"/>
      <c r="K95" s="29" t="s">
        <v>65</v>
      </c>
      <c r="L95" s="74" t="s">
        <v>68</v>
      </c>
      <c r="M95" s="74"/>
      <c r="N95" s="21">
        <v>10</v>
      </c>
      <c r="O95" s="21">
        <v>7</v>
      </c>
      <c r="P95" s="21">
        <f>O95-N95</f>
        <v>-3</v>
      </c>
    </row>
    <row r="96" spans="1:16" ht="33.75" customHeight="1">
      <c r="A96" s="21"/>
      <c r="B96" s="27"/>
      <c r="C96" s="87" t="s">
        <v>106</v>
      </c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>
        <v>29</v>
      </c>
      <c r="O96" s="87">
        <v>15</v>
      </c>
      <c r="P96" s="87">
        <f>O96-N96</f>
        <v>-14</v>
      </c>
    </row>
    <row r="97" spans="1:16" ht="15" customHeight="1">
      <c r="A97" s="21">
        <v>3</v>
      </c>
      <c r="B97" s="26"/>
      <c r="C97" s="73" t="s">
        <v>63</v>
      </c>
      <c r="D97" s="73"/>
      <c r="E97" s="73"/>
      <c r="F97" s="73"/>
      <c r="G97" s="73"/>
      <c r="H97" s="73"/>
      <c r="I97" s="73"/>
      <c r="J97" s="73"/>
      <c r="K97" s="27"/>
      <c r="L97" s="27"/>
      <c r="M97" s="27"/>
      <c r="N97" s="25"/>
      <c r="O97" s="25"/>
      <c r="P97" s="25"/>
    </row>
    <row r="98" spans="1:16" ht="15" customHeight="1">
      <c r="A98" s="21"/>
      <c r="B98" s="26"/>
      <c r="C98" s="102" t="s">
        <v>109</v>
      </c>
      <c r="D98" s="102"/>
      <c r="E98" s="102"/>
      <c r="F98" s="102"/>
      <c r="G98" s="102"/>
      <c r="H98" s="102"/>
      <c r="I98" s="102"/>
      <c r="J98" s="102"/>
      <c r="K98" s="27" t="s">
        <v>78</v>
      </c>
      <c r="L98" s="74" t="s">
        <v>68</v>
      </c>
      <c r="M98" s="74"/>
      <c r="N98" s="21">
        <v>10</v>
      </c>
      <c r="O98" s="21">
        <v>45</v>
      </c>
      <c r="P98" s="21">
        <f>O98-N98</f>
        <v>35</v>
      </c>
    </row>
    <row r="99" spans="1:16" ht="36.75" customHeight="1">
      <c r="A99" s="21"/>
      <c r="B99" s="27"/>
      <c r="C99" s="87" t="s">
        <v>107</v>
      </c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</row>
    <row r="100" spans="1:16" ht="15" customHeight="1">
      <c r="A100" s="21">
        <v>4</v>
      </c>
      <c r="B100" s="26"/>
      <c r="C100" s="73" t="s">
        <v>64</v>
      </c>
      <c r="D100" s="73"/>
      <c r="E100" s="73"/>
      <c r="F100" s="73"/>
      <c r="G100" s="73"/>
      <c r="H100" s="73"/>
      <c r="I100" s="73"/>
      <c r="J100" s="73"/>
      <c r="K100" s="27"/>
      <c r="L100" s="27"/>
      <c r="M100" s="27"/>
      <c r="N100" s="21"/>
      <c r="O100" s="21"/>
      <c r="P100" s="21"/>
    </row>
    <row r="101" spans="1:16" ht="15" customHeight="1">
      <c r="A101" s="21"/>
      <c r="B101" s="26"/>
      <c r="C101" s="102" t="s">
        <v>98</v>
      </c>
      <c r="D101" s="102"/>
      <c r="E101" s="102"/>
      <c r="F101" s="102"/>
      <c r="G101" s="102"/>
      <c r="H101" s="102"/>
      <c r="I101" s="102"/>
      <c r="J101" s="102"/>
      <c r="K101" s="30" t="str">
        <f>K88</f>
        <v>відсоток</v>
      </c>
      <c r="L101" s="74" t="s">
        <v>68</v>
      </c>
      <c r="M101" s="74"/>
      <c r="N101" s="25">
        <v>100</v>
      </c>
      <c r="O101" s="31">
        <f>O92</f>
        <v>99</v>
      </c>
      <c r="P101" s="21">
        <f>O101-N101</f>
        <v>-1</v>
      </c>
    </row>
    <row r="102" spans="1:16" ht="27.75" customHeight="1">
      <c r="A102" s="21"/>
      <c r="B102" s="27"/>
      <c r="C102" s="87" t="s">
        <v>95</v>
      </c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</row>
    <row r="103" spans="1:16" ht="15" customHeight="1">
      <c r="A103" s="16"/>
      <c r="B103" s="19"/>
      <c r="C103" s="88" t="s">
        <v>70</v>
      </c>
      <c r="D103" s="88"/>
      <c r="E103" s="88"/>
      <c r="F103" s="88"/>
      <c r="G103" s="88"/>
      <c r="H103" s="88"/>
      <c r="I103" s="88"/>
      <c r="J103" s="88"/>
      <c r="K103" s="88"/>
      <c r="L103" s="20"/>
      <c r="M103" s="20"/>
      <c r="N103" s="20"/>
      <c r="O103" s="20"/>
      <c r="P103" s="20"/>
    </row>
    <row r="104" spans="1:16" ht="27" customHeight="1">
      <c r="A104" s="89" t="s">
        <v>110</v>
      </c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</row>
    <row r="105" spans="1:16" ht="15" customHeight="1">
      <c r="A105" s="89" t="s">
        <v>111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</row>
    <row r="106" spans="1:16" ht="15" customHeight="1">
      <c r="A106" s="89" t="s">
        <v>112</v>
      </c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</row>
    <row r="107" spans="1:16" ht="15" customHeight="1">
      <c r="A107" s="89" t="s">
        <v>113</v>
      </c>
      <c r="B107" s="89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</row>
    <row r="108" spans="1:16" ht="28.5" customHeight="1">
      <c r="A108" s="89" t="s">
        <v>114</v>
      </c>
      <c r="B108" s="89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</row>
    <row r="109" spans="1:16" ht="28.5" customHeight="1">
      <c r="A109" s="89" t="s">
        <v>115</v>
      </c>
      <c r="B109" s="89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</row>
    <row r="110" spans="1:16" ht="9" customHeight="1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7"/>
      <c r="O110" s="18"/>
      <c r="P110" s="16"/>
    </row>
    <row r="111" spans="1:16" ht="22.5">
      <c r="A111" s="3" t="s">
        <v>41</v>
      </c>
    </row>
    <row r="113" spans="1:16" s="1" customFormat="1" ht="31.5" customHeight="1">
      <c r="A113" s="85" t="s">
        <v>42</v>
      </c>
      <c r="B113" s="86" t="s">
        <v>43</v>
      </c>
      <c r="C113" s="86"/>
      <c r="D113" s="86" t="s">
        <v>12</v>
      </c>
      <c r="E113" s="86" t="s">
        <v>44</v>
      </c>
      <c r="F113" s="86"/>
      <c r="G113" s="86"/>
      <c r="H113" s="86" t="s">
        <v>47</v>
      </c>
      <c r="I113" s="86"/>
      <c r="J113" s="86"/>
      <c r="K113" s="86" t="s">
        <v>46</v>
      </c>
      <c r="L113" s="86"/>
      <c r="M113" s="86"/>
      <c r="N113" s="86" t="s">
        <v>45</v>
      </c>
      <c r="O113" s="86"/>
      <c r="P113" s="86"/>
    </row>
    <row r="114" spans="1:16" s="1" customFormat="1" ht="45">
      <c r="A114" s="85"/>
      <c r="B114" s="86"/>
      <c r="C114" s="86"/>
      <c r="D114" s="86"/>
      <c r="E114" s="21" t="s">
        <v>6</v>
      </c>
      <c r="F114" s="23" t="s">
        <v>7</v>
      </c>
      <c r="G114" s="21" t="s">
        <v>8</v>
      </c>
      <c r="H114" s="21" t="s">
        <v>6</v>
      </c>
      <c r="I114" s="23" t="s">
        <v>7</v>
      </c>
      <c r="J114" s="21" t="s">
        <v>8</v>
      </c>
      <c r="K114" s="21" t="s">
        <v>6</v>
      </c>
      <c r="L114" s="23" t="s">
        <v>7</v>
      </c>
      <c r="M114" s="21" t="s">
        <v>8</v>
      </c>
      <c r="N114" s="21" t="s">
        <v>6</v>
      </c>
      <c r="O114" s="21" t="s">
        <v>7</v>
      </c>
      <c r="P114" s="21" t="s">
        <v>8</v>
      </c>
    </row>
    <row r="115" spans="1:16">
      <c r="A115" s="32">
        <v>1</v>
      </c>
      <c r="B115" s="80">
        <v>2</v>
      </c>
      <c r="C115" s="80"/>
      <c r="D115" s="32">
        <v>3</v>
      </c>
      <c r="E115" s="32">
        <v>4</v>
      </c>
      <c r="F115" s="32">
        <v>5</v>
      </c>
      <c r="G115" s="32">
        <v>6</v>
      </c>
      <c r="H115" s="32">
        <v>7</v>
      </c>
      <c r="I115" s="32">
        <v>8</v>
      </c>
      <c r="J115" s="32">
        <v>9</v>
      </c>
      <c r="K115" s="32">
        <v>10</v>
      </c>
      <c r="L115" s="32">
        <v>11</v>
      </c>
      <c r="M115" s="32">
        <v>12</v>
      </c>
      <c r="N115" s="32">
        <v>13</v>
      </c>
      <c r="O115" s="32">
        <v>14</v>
      </c>
      <c r="P115" s="32">
        <v>15</v>
      </c>
    </row>
    <row r="116" spans="1:16">
      <c r="A116" s="32"/>
      <c r="B116" s="81" t="s">
        <v>38</v>
      </c>
      <c r="C116" s="81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</row>
    <row r="117" spans="1:16">
      <c r="A117" s="32"/>
      <c r="B117" s="82" t="s">
        <v>48</v>
      </c>
      <c r="C117" s="8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</row>
    <row r="118" spans="1:16">
      <c r="A118" s="32"/>
      <c r="B118" s="82" t="s">
        <v>49</v>
      </c>
      <c r="C118" s="8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</row>
    <row r="119" spans="1:16" ht="27" customHeight="1">
      <c r="A119" s="32"/>
      <c r="B119" s="83" t="s">
        <v>50</v>
      </c>
      <c r="C119" s="83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</row>
    <row r="120" spans="1:16">
      <c r="A120" s="32"/>
      <c r="B120" s="33" t="s">
        <v>10</v>
      </c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</row>
    <row r="121" spans="1:16">
      <c r="A121" s="32"/>
      <c r="B121" s="84" t="s">
        <v>51</v>
      </c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</row>
    <row r="122" spans="1:16">
      <c r="A122" s="32"/>
      <c r="B122" s="34" t="s">
        <v>52</v>
      </c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</row>
    <row r="123" spans="1:16">
      <c r="A123" s="32"/>
      <c r="B123" s="33" t="s">
        <v>10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</row>
    <row r="124" spans="1:16">
      <c r="A124" s="32"/>
      <c r="B124" s="34" t="s">
        <v>11</v>
      </c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</row>
    <row r="126" spans="1:16" ht="17.25">
      <c r="A126" s="77" t="s">
        <v>79</v>
      </c>
      <c r="B126" s="77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7"/>
      <c r="O126" s="77"/>
      <c r="P126" s="77"/>
    </row>
    <row r="127" spans="1:16" ht="18">
      <c r="A127" s="78" t="s">
        <v>53</v>
      </c>
      <c r="B127" s="78"/>
      <c r="C127" s="78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</row>
    <row r="128" spans="1:16">
      <c r="A128" s="10" t="s">
        <v>54</v>
      </c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</row>
    <row r="129" spans="1:20" ht="28.5" customHeight="1"/>
    <row r="130" spans="1:20" ht="34.5" customHeight="1">
      <c r="A130" s="79" t="s">
        <v>55</v>
      </c>
      <c r="B130" s="79"/>
      <c r="C130" s="79"/>
      <c r="D130" s="79"/>
      <c r="E130" s="79"/>
      <c r="F130" s="79"/>
      <c r="G130" s="79"/>
      <c r="H130" s="79"/>
      <c r="I130" s="79"/>
      <c r="J130" s="12"/>
      <c r="K130" s="54"/>
      <c r="L130" s="54"/>
      <c r="M130" s="55"/>
      <c r="N130" s="56" t="s">
        <v>56</v>
      </c>
      <c r="O130" s="55"/>
      <c r="P130" s="12"/>
    </row>
    <row r="131" spans="1:20" ht="15.75">
      <c r="A131" s="57"/>
      <c r="B131" s="58"/>
      <c r="C131" s="58"/>
      <c r="D131" s="58"/>
      <c r="E131" s="58"/>
      <c r="F131" s="59"/>
      <c r="G131" s="59"/>
      <c r="H131" s="59"/>
      <c r="I131" s="72"/>
      <c r="J131" s="13"/>
      <c r="K131" s="60" t="s">
        <v>57</v>
      </c>
      <c r="L131" s="60"/>
      <c r="M131" s="14"/>
      <c r="N131" s="61" t="s">
        <v>58</v>
      </c>
      <c r="O131" s="60"/>
      <c r="P131" s="62"/>
    </row>
    <row r="132" spans="1:20" ht="29.25" customHeight="1">
      <c r="A132" s="79" t="s">
        <v>116</v>
      </c>
      <c r="B132" s="79"/>
      <c r="C132" s="79"/>
      <c r="D132" s="79"/>
      <c r="E132" s="79"/>
      <c r="F132" s="79"/>
      <c r="G132" s="79"/>
      <c r="H132" s="79"/>
      <c r="I132" s="79"/>
      <c r="J132" s="12"/>
      <c r="K132" s="63"/>
      <c r="L132" s="63"/>
      <c r="M132" s="55"/>
      <c r="N132" s="56" t="s">
        <v>117</v>
      </c>
      <c r="O132" s="63"/>
      <c r="P132" s="12"/>
    </row>
    <row r="133" spans="1:20" ht="15.75">
      <c r="A133" s="64"/>
      <c r="B133" s="65"/>
      <c r="C133" s="65"/>
      <c r="D133" s="65"/>
      <c r="E133" s="65"/>
      <c r="F133" s="66"/>
      <c r="G133" s="66"/>
      <c r="H133" s="66"/>
      <c r="I133" s="67"/>
      <c r="J133" s="68"/>
      <c r="K133" s="69" t="s">
        <v>57</v>
      </c>
      <c r="L133" s="69"/>
      <c r="M133" s="14"/>
      <c r="N133" s="14" t="s">
        <v>58</v>
      </c>
      <c r="O133" s="70"/>
      <c r="P133" s="62"/>
    </row>
    <row r="134" spans="1:20" ht="15.75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</row>
  </sheetData>
  <mergeCells count="174">
    <mergeCell ref="A104:P104"/>
    <mergeCell ref="A105:P105"/>
    <mergeCell ref="A106:P106"/>
    <mergeCell ref="A107:P107"/>
    <mergeCell ref="A108:P108"/>
    <mergeCell ref="A109:P109"/>
    <mergeCell ref="C87:J87"/>
    <mergeCell ref="C89:P89"/>
    <mergeCell ref="C103:K103"/>
    <mergeCell ref="C90:D90"/>
    <mergeCell ref="E90:P90"/>
    <mergeCell ref="C91:J91"/>
    <mergeCell ref="C92:J92"/>
    <mergeCell ref="L92:M92"/>
    <mergeCell ref="C93:P93"/>
    <mergeCell ref="C94:J94"/>
    <mergeCell ref="C95:J95"/>
    <mergeCell ref="L95:M95"/>
    <mergeCell ref="C96:P96"/>
    <mergeCell ref="C97:J97"/>
    <mergeCell ref="C98:J98"/>
    <mergeCell ref="L98:M98"/>
    <mergeCell ref="C99:P99"/>
    <mergeCell ref="C100:J100"/>
    <mergeCell ref="C101:J101"/>
    <mergeCell ref="L101:M101"/>
    <mergeCell ref="C102:P102"/>
    <mergeCell ref="C80:P80"/>
    <mergeCell ref="C81:J81"/>
    <mergeCell ref="C82:J82"/>
    <mergeCell ref="L82:M82"/>
    <mergeCell ref="C83:P83"/>
    <mergeCell ref="C84:J84"/>
    <mergeCell ref="C85:J85"/>
    <mergeCell ref="L85:M85"/>
    <mergeCell ref="C86:P86"/>
    <mergeCell ref="C88:J88"/>
    <mergeCell ref="L88:M88"/>
    <mergeCell ref="C78:J78"/>
    <mergeCell ref="C65:J65"/>
    <mergeCell ref="C71:J71"/>
    <mergeCell ref="C75:J75"/>
    <mergeCell ref="C76:P76"/>
    <mergeCell ref="C73:P73"/>
    <mergeCell ref="C70:P70"/>
    <mergeCell ref="L75:M75"/>
    <mergeCell ref="C77:D77"/>
    <mergeCell ref="E77:P77"/>
    <mergeCell ref="C66:J66"/>
    <mergeCell ref="L66:M66"/>
    <mergeCell ref="C67:P67"/>
    <mergeCell ref="C68:J68"/>
    <mergeCell ref="C69:J69"/>
    <mergeCell ref="L69:M69"/>
    <mergeCell ref="C79:J79"/>
    <mergeCell ref="L79:M79"/>
    <mergeCell ref="C72:J72"/>
    <mergeCell ref="L72:M72"/>
    <mergeCell ref="C74:J74"/>
    <mergeCell ref="A4:P4"/>
    <mergeCell ref="A5:P5"/>
    <mergeCell ref="A6:P6"/>
    <mergeCell ref="B8:C8"/>
    <mergeCell ref="B10:C10"/>
    <mergeCell ref="B12:C12"/>
    <mergeCell ref="D12:E12"/>
    <mergeCell ref="A18:E18"/>
    <mergeCell ref="F18:K18"/>
    <mergeCell ref="L18:P18"/>
    <mergeCell ref="F12:P12"/>
    <mergeCell ref="A19:B19"/>
    <mergeCell ref="C19:D19"/>
    <mergeCell ref="F19:G19"/>
    <mergeCell ref="H19:I19"/>
    <mergeCell ref="J19:K19"/>
    <mergeCell ref="L19:M19"/>
    <mergeCell ref="N19:O19"/>
    <mergeCell ref="N20:O20"/>
    <mergeCell ref="A21:B21"/>
    <mergeCell ref="C21:D21"/>
    <mergeCell ref="F21:G21"/>
    <mergeCell ref="H21:I21"/>
    <mergeCell ref="J21:K21"/>
    <mergeCell ref="L21:M21"/>
    <mergeCell ref="N21:O21"/>
    <mergeCell ref="A20:B20"/>
    <mergeCell ref="C20:D20"/>
    <mergeCell ref="F20:G20"/>
    <mergeCell ref="H20:I20"/>
    <mergeCell ref="J20:K20"/>
    <mergeCell ref="L20:M20"/>
    <mergeCell ref="O25:P26"/>
    <mergeCell ref="O27:P27"/>
    <mergeCell ref="D28:E28"/>
    <mergeCell ref="O28:P28"/>
    <mergeCell ref="D29:E29"/>
    <mergeCell ref="O29:P29"/>
    <mergeCell ref="B25:B26"/>
    <mergeCell ref="C25:C26"/>
    <mergeCell ref="D25:E26"/>
    <mergeCell ref="F25:H25"/>
    <mergeCell ref="I25:K25"/>
    <mergeCell ref="L25:N25"/>
    <mergeCell ref="D32:E32"/>
    <mergeCell ref="O32:P32"/>
    <mergeCell ref="D33:E33"/>
    <mergeCell ref="O33:P33"/>
    <mergeCell ref="A37:E38"/>
    <mergeCell ref="F37:H37"/>
    <mergeCell ref="I37:K37"/>
    <mergeCell ref="L37:N37"/>
    <mergeCell ref="O37:P38"/>
    <mergeCell ref="C45:J45"/>
    <mergeCell ref="L45:M45"/>
    <mergeCell ref="C46:J46"/>
    <mergeCell ref="L46:M46"/>
    <mergeCell ref="C47:J47"/>
    <mergeCell ref="L47:M47"/>
    <mergeCell ref="A39:E39"/>
    <mergeCell ref="O39:P39"/>
    <mergeCell ref="A40:E40"/>
    <mergeCell ref="O40:P40"/>
    <mergeCell ref="A41:E41"/>
    <mergeCell ref="O41:P41"/>
    <mergeCell ref="C52:J52"/>
    <mergeCell ref="L52:M52"/>
    <mergeCell ref="C53:J53"/>
    <mergeCell ref="L53:M53"/>
    <mergeCell ref="C54:J54"/>
    <mergeCell ref="L54:M54"/>
    <mergeCell ref="C48:D48"/>
    <mergeCell ref="E48:P48"/>
    <mergeCell ref="L49:M49"/>
    <mergeCell ref="C50:J50"/>
    <mergeCell ref="L50:M50"/>
    <mergeCell ref="C51:P51"/>
    <mergeCell ref="L60:M60"/>
    <mergeCell ref="C61:J61"/>
    <mergeCell ref="L61:M61"/>
    <mergeCell ref="C62:J62"/>
    <mergeCell ref="L62:M62"/>
    <mergeCell ref="C64:D64"/>
    <mergeCell ref="E64:P64"/>
    <mergeCell ref="C55:P55"/>
    <mergeCell ref="C56:J56"/>
    <mergeCell ref="L56:M56"/>
    <mergeCell ref="C57:J57"/>
    <mergeCell ref="L57:M57"/>
    <mergeCell ref="C58:J58"/>
    <mergeCell ref="L58:M58"/>
    <mergeCell ref="A130:I130"/>
    <mergeCell ref="A132:I132"/>
    <mergeCell ref="D30:E30"/>
    <mergeCell ref="D31:E31"/>
    <mergeCell ref="O31:P31"/>
    <mergeCell ref="O30:P30"/>
    <mergeCell ref="B121:P121"/>
    <mergeCell ref="A126:P126"/>
    <mergeCell ref="A127:P127"/>
    <mergeCell ref="N113:P113"/>
    <mergeCell ref="B115:C115"/>
    <mergeCell ref="B116:C116"/>
    <mergeCell ref="B117:C117"/>
    <mergeCell ref="B118:C118"/>
    <mergeCell ref="B119:C119"/>
    <mergeCell ref="A113:A114"/>
    <mergeCell ref="B113:C114"/>
    <mergeCell ref="D113:D114"/>
    <mergeCell ref="E113:G113"/>
    <mergeCell ref="H113:J113"/>
    <mergeCell ref="K113:M113"/>
    <mergeCell ref="C63:P63"/>
    <mergeCell ref="C59:P59"/>
    <mergeCell ref="C60:J60"/>
  </mergeCells>
  <pageMargins left="0.39370078740157483" right="0" top="0.55118110236220474" bottom="0.19685039370078741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0180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Васильева</cp:lastModifiedBy>
  <cp:lastPrinted>2019-03-01T07:31:59Z</cp:lastPrinted>
  <dcterms:created xsi:type="dcterms:W3CDTF">2018-01-15T11:03:03Z</dcterms:created>
  <dcterms:modified xsi:type="dcterms:W3CDTF">2019-10-08T06:56:06Z</dcterms:modified>
</cp:coreProperties>
</file>