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36"/>
  </bookViews>
  <sheets>
    <sheet name="Основні ФП " sheetId="1" r:id="rId1"/>
  </sheets>
  <definedNames>
    <definedName name="_xlnm.Print_Area" localSheetId="0">'Основні ФП '!$A$1:$K$46</definedName>
  </definedNames>
  <calcPr calcId="145621"/>
</workbook>
</file>

<file path=xl/calcChain.xml><?xml version="1.0" encoding="utf-8"?>
<calcChain xmlns="http://schemas.openxmlformats.org/spreadsheetml/2006/main">
  <c r="I34" i="1" l="1"/>
  <c r="I35" i="1" s="1"/>
  <c r="I36" i="1" s="1"/>
  <c r="I37" i="1" s="1"/>
  <c r="H34" i="1"/>
  <c r="H35" i="1" s="1"/>
  <c r="H36" i="1" s="1"/>
  <c r="H37" i="1" s="1"/>
  <c r="I33" i="1"/>
  <c r="H33" i="1"/>
  <c r="I31" i="1"/>
  <c r="H31" i="1"/>
  <c r="I23" i="1"/>
  <c r="H23" i="1"/>
  <c r="I15" i="1"/>
  <c r="H15" i="1"/>
  <c r="I5" i="1"/>
  <c r="I6" i="1" s="1"/>
  <c r="H5" i="1"/>
  <c r="H6" i="1" s="1"/>
</calcChain>
</file>

<file path=xl/sharedStrings.xml><?xml version="1.0" encoding="utf-8"?>
<sst xmlns="http://schemas.openxmlformats.org/spreadsheetml/2006/main" count="104" uniqueCount="103">
  <si>
    <t>Основні фінансові показники КП "Харківжилбуд" на послуги, ціни (тарифи), які підлягають державному регулюванню за 9 місяців 2019 р.</t>
  </si>
  <si>
    <t>1. Формування прибутку підприємства</t>
  </si>
  <si>
    <t>Код рядка</t>
  </si>
  <si>
    <t>План</t>
  </si>
  <si>
    <t>Факт</t>
  </si>
  <si>
    <t>Доходи</t>
  </si>
  <si>
    <t>1.</t>
  </si>
  <si>
    <t>Дохід (виручка) від реалізації продукції (товарів, робіт, послуг)</t>
  </si>
  <si>
    <t>001</t>
  </si>
  <si>
    <t>2.</t>
  </si>
  <si>
    <t>податок на додану вартість</t>
  </si>
  <si>
    <t>002</t>
  </si>
  <si>
    <t>3.</t>
  </si>
  <si>
    <t>інші непрямі податки</t>
  </si>
  <si>
    <t>003</t>
  </si>
  <si>
    <t>4.</t>
  </si>
  <si>
    <t>Інші вирахування з доходу</t>
  </si>
  <si>
    <t>004</t>
  </si>
  <si>
    <t>5.</t>
  </si>
  <si>
    <t>Чистий дохід (виручка) від реалізації продукції            (товарів, робіт, послуг)</t>
  </si>
  <si>
    <t>005</t>
  </si>
  <si>
    <t>6.</t>
  </si>
  <si>
    <t xml:space="preserve">Інші операційні доходи
</t>
  </si>
  <si>
    <t>006</t>
  </si>
  <si>
    <t>7.</t>
  </si>
  <si>
    <r>
      <t>Дохід від участі в капіталі</t>
    </r>
    <r>
      <rPr>
        <i/>
        <sz val="9"/>
        <rFont val="Arial Cyr"/>
        <charset val="204"/>
      </rPr>
      <t xml:space="preserve"> 
</t>
    </r>
  </si>
  <si>
    <t>007</t>
  </si>
  <si>
    <t>8.</t>
  </si>
  <si>
    <r>
      <t xml:space="preserve">Інші фінансові доходи </t>
    </r>
    <r>
      <rPr>
        <i/>
        <sz val="9"/>
        <rFont val="Arial Cyr"/>
        <charset val="204"/>
      </rPr>
      <t xml:space="preserve"> 
</t>
    </r>
  </si>
  <si>
    <t>008</t>
  </si>
  <si>
    <t>9.</t>
  </si>
  <si>
    <t>Інші доходи</t>
  </si>
  <si>
    <t>009</t>
  </si>
  <si>
    <t>Надзвичайні доходи (відшкодування збитків від надзвичайих ситуацій, стихійного лиха, пожеж, техногенних аварій тощо)</t>
  </si>
  <si>
    <t>010</t>
  </si>
  <si>
    <t>Усього доходів</t>
  </si>
  <si>
    <t>011</t>
  </si>
  <si>
    <t>Витрати</t>
  </si>
  <si>
    <t>10.</t>
  </si>
  <si>
    <t xml:space="preserve">Собівартість реалізованої продукції (товарів, робіт та послуг) </t>
  </si>
  <si>
    <t>012</t>
  </si>
  <si>
    <t>11.</t>
  </si>
  <si>
    <t>Адміністративні витрати, у тому числі:</t>
  </si>
  <si>
    <t>013</t>
  </si>
  <si>
    <t>витрати пов'язані з використанням  службових автомобілів</t>
  </si>
  <si>
    <t>013/1</t>
  </si>
  <si>
    <t>витрати на консалтингові послуги</t>
  </si>
  <si>
    <t>013/2</t>
  </si>
  <si>
    <t>витрати на страхові послуги</t>
  </si>
  <si>
    <t>013/3</t>
  </si>
  <si>
    <t>витрати на аудиторські послуги</t>
  </si>
  <si>
    <t>013/4</t>
  </si>
  <si>
    <t>12.</t>
  </si>
  <si>
    <t xml:space="preserve">Інші адміністративні витрати </t>
  </si>
  <si>
    <t>013/5</t>
  </si>
  <si>
    <t>13.</t>
  </si>
  <si>
    <t xml:space="preserve">Витрати на збут </t>
  </si>
  <si>
    <t>014</t>
  </si>
  <si>
    <t>14.</t>
  </si>
  <si>
    <t>Інші операційні витрати</t>
  </si>
  <si>
    <t>015</t>
  </si>
  <si>
    <t>15.</t>
  </si>
  <si>
    <t>Фінансові витрати</t>
  </si>
  <si>
    <t>016</t>
  </si>
  <si>
    <t>16.</t>
  </si>
  <si>
    <t>Втрати від участі в капіталі</t>
  </si>
  <si>
    <t>017</t>
  </si>
  <si>
    <t>17.</t>
  </si>
  <si>
    <t>Інші витрати</t>
  </si>
  <si>
    <t>018</t>
  </si>
  <si>
    <t>18.</t>
  </si>
  <si>
    <t>Витрати (дохід) з податку на прибуток (податок на прибуток)</t>
  </si>
  <si>
    <t>019</t>
  </si>
  <si>
    <t>Надзвичайні витрати (невідшкодовані збитки)</t>
  </si>
  <si>
    <t>020</t>
  </si>
  <si>
    <t>Усього витрати</t>
  </si>
  <si>
    <t>021</t>
  </si>
  <si>
    <t>Фінансові результати діяльності:</t>
  </si>
  <si>
    <t>19.</t>
  </si>
  <si>
    <t>Валовий прибуток (збиток)</t>
  </si>
  <si>
    <t>022</t>
  </si>
  <si>
    <t>20.</t>
  </si>
  <si>
    <t>Фінансовий результат від операційної діяльності</t>
  </si>
  <si>
    <t>023</t>
  </si>
  <si>
    <t>21.</t>
  </si>
  <si>
    <t>Фінансовий результат від звичайної діяльності до оподаткування</t>
  </si>
  <si>
    <t>024</t>
  </si>
  <si>
    <t>22.</t>
  </si>
  <si>
    <t>Чистий прибуток (збиток) ,у тому числі:</t>
  </si>
  <si>
    <t>025</t>
  </si>
  <si>
    <t>прибуток</t>
  </si>
  <si>
    <t>025/1</t>
  </si>
  <si>
    <t>збиток</t>
  </si>
  <si>
    <t>025/2</t>
  </si>
  <si>
    <t>-</t>
  </si>
  <si>
    <t xml:space="preserve">В.о. директора КП "Харківжилбуд" </t>
  </si>
  <si>
    <t>С.А. Панчішний</t>
  </si>
  <si>
    <t>Заступник директора з економіки</t>
  </si>
  <si>
    <t>А.О. Скрипка</t>
  </si>
  <si>
    <t>Головний бухгалтер</t>
  </si>
  <si>
    <t>Н.М. Бакланова</t>
  </si>
  <si>
    <t>Начальник ПЕВ</t>
  </si>
  <si>
    <t>Ю.А. Ісаєнко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</si>
</sst>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quotePrefix="1" applyFont="1" applyFill="1" applyBorder="1" applyAlignment="1">
      <alignment horizontal="center" vertical="center" wrapText="1"/>
    </xf>
    <xf numFmtId="164" fontId="0" fillId="0" borderId="2" xfId="0" applyNumberFormat="1" applyFill="1" applyBorder="1"/>
    <xf numFmtId="164" fontId="0" fillId="0" borderId="2" xfId="0" applyNumberFormat="1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165" fontId="0" fillId="0" borderId="0" xfId="0" applyNumberFormat="1" applyFont="1" applyFill="1"/>
    <xf numFmtId="0" fontId="0" fillId="0" borderId="3" xfId="0" applyFont="1" applyFill="1" applyBorder="1"/>
    <xf numFmtId="0" fontId="4" fillId="0" borderId="6" xfId="0" quotePrefix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/>
    <xf numFmtId="164" fontId="1" fillId="0" borderId="2" xfId="0" applyNumberFormat="1" applyFont="1" applyFill="1" applyBorder="1"/>
    <xf numFmtId="164" fontId="5" fillId="0" borderId="2" xfId="0" applyNumberFormat="1" applyFont="1" applyFill="1" applyBorder="1"/>
    <xf numFmtId="4" fontId="5" fillId="0" borderId="2" xfId="0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7" xfId="0" applyFont="1" applyFill="1" applyBorder="1"/>
    <xf numFmtId="0" fontId="1" fillId="0" borderId="2" xfId="0" applyFont="1" applyFill="1" applyBorder="1" applyAlignment="1"/>
    <xf numFmtId="0" fontId="4" fillId="0" borderId="2" xfId="0" quotePrefix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64" fontId="6" fillId="0" borderId="2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0" fillId="0" borderId="3" xfId="0" quotePrefix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/>
    <xf numFmtId="0" fontId="7" fillId="0" borderId="2" xfId="0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tabSelected="1" topLeftCell="B1" zoomScaleNormal="100" workbookViewId="0">
      <selection activeCell="K14" sqref="K14"/>
    </sheetView>
  </sheetViews>
  <sheetFormatPr defaultColWidth="9.109375" defaultRowHeight="13.2" x14ac:dyDescent="0.25"/>
  <cols>
    <col min="1" max="1" width="8.88671875" style="2" hidden="1" customWidth="1"/>
    <col min="2" max="2" width="9.109375" style="2"/>
    <col min="3" max="3" width="14.6640625" style="2" customWidth="1"/>
    <col min="4" max="4" width="12.44140625" style="2" customWidth="1"/>
    <col min="5" max="5" width="8.88671875" style="2" hidden="1" customWidth="1"/>
    <col min="6" max="6" width="4.6640625" style="2" customWidth="1"/>
    <col min="7" max="7" width="7.33203125" style="8" customWidth="1"/>
    <col min="8" max="8" width="12.88671875" style="2" customWidth="1"/>
    <col min="9" max="9" width="15.88671875" style="2" customWidth="1"/>
    <col min="10" max="16384" width="9.109375" style="2"/>
  </cols>
  <sheetData>
    <row r="1" spans="1:12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8" customFormat="1" ht="26.4" x14ac:dyDescent="0.25">
      <c r="A3" s="4"/>
      <c r="B3" s="5"/>
      <c r="C3" s="5"/>
      <c r="D3" s="5"/>
      <c r="E3" s="6"/>
      <c r="F3" s="6"/>
      <c r="G3" s="7" t="s">
        <v>2</v>
      </c>
      <c r="H3" s="6" t="s">
        <v>3</v>
      </c>
      <c r="I3" s="6" t="s">
        <v>4</v>
      </c>
    </row>
    <row r="4" spans="1:12" x14ac:dyDescent="0.25">
      <c r="A4" s="9" t="s">
        <v>5</v>
      </c>
      <c r="B4" s="9"/>
      <c r="C4" s="9"/>
      <c r="D4" s="9"/>
      <c r="E4" s="9"/>
      <c r="F4" s="9"/>
      <c r="G4" s="9"/>
      <c r="H4" s="9"/>
      <c r="I4" s="9"/>
    </row>
    <row r="5" spans="1:12" ht="22.95" customHeight="1" x14ac:dyDescent="0.25">
      <c r="A5" s="10" t="s">
        <v>6</v>
      </c>
      <c r="B5" s="11" t="s">
        <v>7</v>
      </c>
      <c r="C5" s="11"/>
      <c r="D5" s="11"/>
      <c r="E5" s="11"/>
      <c r="F5" s="11"/>
      <c r="G5" s="12" t="s">
        <v>8</v>
      </c>
      <c r="H5" s="13">
        <f>H9*1.2</f>
        <v>36336</v>
      </c>
      <c r="I5" s="14">
        <f>I9*1.2</f>
        <v>46191.6</v>
      </c>
    </row>
    <row r="6" spans="1:12" ht="17.25" customHeight="1" x14ac:dyDescent="0.25">
      <c r="A6" s="10" t="s">
        <v>9</v>
      </c>
      <c r="B6" s="15" t="s">
        <v>10</v>
      </c>
      <c r="C6" s="15"/>
      <c r="D6" s="15"/>
      <c r="E6" s="15"/>
      <c r="F6" s="15"/>
      <c r="G6" s="12" t="s">
        <v>11</v>
      </c>
      <c r="H6" s="14">
        <f>H5-H9</f>
        <v>6056</v>
      </c>
      <c r="I6" s="14">
        <f>I5-I9</f>
        <v>7698.5999999999985</v>
      </c>
    </row>
    <row r="7" spans="1:12" ht="15" customHeight="1" x14ac:dyDescent="0.25">
      <c r="A7" s="10" t="s">
        <v>12</v>
      </c>
      <c r="B7" s="16" t="s">
        <v>13</v>
      </c>
      <c r="C7" s="17"/>
      <c r="D7" s="17"/>
      <c r="E7" s="17"/>
      <c r="F7" s="18"/>
      <c r="G7" s="12" t="s">
        <v>14</v>
      </c>
      <c r="H7" s="13"/>
      <c r="I7" s="13"/>
    </row>
    <row r="8" spans="1:12" ht="16.5" customHeight="1" x14ac:dyDescent="0.25">
      <c r="A8" s="10" t="s">
        <v>15</v>
      </c>
      <c r="B8" s="16" t="s">
        <v>16</v>
      </c>
      <c r="C8" s="19"/>
      <c r="D8" s="19"/>
      <c r="E8" s="19"/>
      <c r="F8" s="20"/>
      <c r="G8" s="12" t="s">
        <v>17</v>
      </c>
      <c r="H8" s="13"/>
      <c r="I8" s="13"/>
    </row>
    <row r="9" spans="1:12" ht="27" customHeight="1" x14ac:dyDescent="0.25">
      <c r="A9" s="10" t="s">
        <v>18</v>
      </c>
      <c r="B9" s="11" t="s">
        <v>19</v>
      </c>
      <c r="C9" s="11"/>
      <c r="D9" s="11"/>
      <c r="E9" s="11"/>
      <c r="F9" s="11"/>
      <c r="G9" s="12" t="s">
        <v>20</v>
      </c>
      <c r="H9" s="14">
        <v>30280</v>
      </c>
      <c r="I9" s="14">
        <v>38493</v>
      </c>
      <c r="L9" s="21"/>
    </row>
    <row r="10" spans="1:12" ht="21.75" customHeight="1" x14ac:dyDescent="0.25">
      <c r="A10" s="10" t="s">
        <v>21</v>
      </c>
      <c r="B10" s="16" t="s">
        <v>22</v>
      </c>
      <c r="C10" s="19"/>
      <c r="D10" s="19"/>
      <c r="E10" s="19"/>
      <c r="F10" s="20"/>
      <c r="G10" s="12" t="s">
        <v>23</v>
      </c>
      <c r="H10" s="14">
        <v>23683</v>
      </c>
      <c r="I10" s="14">
        <v>21926</v>
      </c>
    </row>
    <row r="11" spans="1:12" ht="21.6" customHeight="1" x14ac:dyDescent="0.25">
      <c r="A11" s="10" t="s">
        <v>24</v>
      </c>
      <c r="B11" s="16" t="s">
        <v>25</v>
      </c>
      <c r="C11" s="19"/>
      <c r="D11" s="19"/>
      <c r="E11" s="19"/>
      <c r="F11" s="20"/>
      <c r="G11" s="12" t="s">
        <v>26</v>
      </c>
      <c r="H11" s="13">
        <v>0</v>
      </c>
      <c r="I11" s="13">
        <v>0</v>
      </c>
    </row>
    <row r="12" spans="1:12" ht="20.399999999999999" customHeight="1" x14ac:dyDescent="0.25">
      <c r="A12" s="10" t="s">
        <v>27</v>
      </c>
      <c r="B12" s="16" t="s">
        <v>28</v>
      </c>
      <c r="C12" s="19"/>
      <c r="D12" s="19"/>
      <c r="E12" s="19"/>
      <c r="F12" s="20"/>
      <c r="G12" s="12" t="s">
        <v>29</v>
      </c>
      <c r="H12" s="13">
        <v>0</v>
      </c>
      <c r="I12" s="13">
        <v>39</v>
      </c>
    </row>
    <row r="13" spans="1:12" x14ac:dyDescent="0.25">
      <c r="A13" s="10" t="s">
        <v>30</v>
      </c>
      <c r="B13" s="15" t="s">
        <v>31</v>
      </c>
      <c r="C13" s="15"/>
      <c r="D13" s="15"/>
      <c r="E13" s="15"/>
      <c r="F13" s="15"/>
      <c r="G13" s="12" t="s">
        <v>32</v>
      </c>
      <c r="H13" s="13">
        <v>225</v>
      </c>
      <c r="I13" s="13">
        <v>706</v>
      </c>
    </row>
    <row r="14" spans="1:12" ht="35.4" customHeight="1" x14ac:dyDescent="0.25">
      <c r="A14" s="22"/>
      <c r="B14" s="16" t="s">
        <v>33</v>
      </c>
      <c r="C14" s="17"/>
      <c r="D14" s="17"/>
      <c r="E14" s="17"/>
      <c r="F14" s="18"/>
      <c r="G14" s="12" t="s">
        <v>34</v>
      </c>
      <c r="H14" s="13"/>
      <c r="I14" s="13"/>
    </row>
    <row r="15" spans="1:12" x14ac:dyDescent="0.25">
      <c r="A15" s="22"/>
      <c r="B15" s="9" t="s">
        <v>35</v>
      </c>
      <c r="C15" s="9"/>
      <c r="D15" s="9"/>
      <c r="E15" s="9"/>
      <c r="F15" s="9"/>
      <c r="G15" s="23" t="s">
        <v>36</v>
      </c>
      <c r="H15" s="24">
        <f>SUM(H9:H14)</f>
        <v>54188</v>
      </c>
      <c r="I15" s="24">
        <f>SUM(I9:I14)</f>
        <v>61164</v>
      </c>
    </row>
    <row r="16" spans="1:12" x14ac:dyDescent="0.25">
      <c r="A16" s="9" t="s">
        <v>37</v>
      </c>
      <c r="B16" s="9"/>
      <c r="C16" s="9"/>
      <c r="D16" s="9"/>
      <c r="E16" s="9"/>
      <c r="F16" s="9"/>
      <c r="G16" s="9"/>
      <c r="H16" s="9"/>
      <c r="I16" s="9"/>
    </row>
    <row r="17" spans="1:14" ht="27" customHeight="1" x14ac:dyDescent="0.25">
      <c r="A17" s="10" t="s">
        <v>38</v>
      </c>
      <c r="B17" s="16" t="s">
        <v>39</v>
      </c>
      <c r="C17" s="17"/>
      <c r="D17" s="17"/>
      <c r="E17" s="17"/>
      <c r="F17" s="18"/>
      <c r="G17" s="12" t="s">
        <v>40</v>
      </c>
      <c r="H17" s="25">
        <v>29200</v>
      </c>
      <c r="I17" s="25">
        <v>38370</v>
      </c>
    </row>
    <row r="18" spans="1:14" ht="28.5" customHeight="1" x14ac:dyDescent="0.25">
      <c r="A18" s="10" t="s">
        <v>41</v>
      </c>
      <c r="B18" s="16" t="s">
        <v>42</v>
      </c>
      <c r="C18" s="17"/>
      <c r="D18" s="17"/>
      <c r="E18" s="17"/>
      <c r="F18" s="18"/>
      <c r="G18" s="12" t="s">
        <v>43</v>
      </c>
      <c r="H18" s="25">
        <v>24500</v>
      </c>
      <c r="I18" s="25">
        <v>8964</v>
      </c>
    </row>
    <row r="19" spans="1:14" ht="24.75" customHeight="1" x14ac:dyDescent="0.25">
      <c r="A19" s="10"/>
      <c r="B19" s="11" t="s">
        <v>44</v>
      </c>
      <c r="C19" s="11"/>
      <c r="D19" s="11"/>
      <c r="E19" s="11"/>
      <c r="F19" s="11"/>
      <c r="G19" s="12" t="s">
        <v>45</v>
      </c>
      <c r="H19" s="26">
        <v>750</v>
      </c>
      <c r="I19" s="26">
        <v>783</v>
      </c>
    </row>
    <row r="20" spans="1:14" ht="14.4" customHeight="1" x14ac:dyDescent="0.25">
      <c r="A20" s="10"/>
      <c r="B20" s="16" t="s">
        <v>46</v>
      </c>
      <c r="C20" s="17"/>
      <c r="D20" s="17"/>
      <c r="E20" s="17"/>
      <c r="F20" s="18"/>
      <c r="G20" s="12" t="s">
        <v>47</v>
      </c>
      <c r="H20" s="26"/>
      <c r="I20" s="26"/>
    </row>
    <row r="21" spans="1:14" ht="13.2" customHeight="1" x14ac:dyDescent="0.25">
      <c r="A21" s="10"/>
      <c r="B21" s="15" t="s">
        <v>48</v>
      </c>
      <c r="C21" s="15"/>
      <c r="D21" s="15"/>
      <c r="E21" s="15"/>
      <c r="F21" s="15"/>
      <c r="G21" s="12" t="s">
        <v>49</v>
      </c>
      <c r="H21" s="26"/>
      <c r="I21" s="26"/>
    </row>
    <row r="22" spans="1:14" x14ac:dyDescent="0.25">
      <c r="A22" s="10"/>
      <c r="B22" s="15" t="s">
        <v>50</v>
      </c>
      <c r="C22" s="15"/>
      <c r="D22" s="15"/>
      <c r="E22" s="15"/>
      <c r="F22" s="15"/>
      <c r="G22" s="12" t="s">
        <v>51</v>
      </c>
      <c r="H22" s="27"/>
      <c r="I22" s="26"/>
    </row>
    <row r="23" spans="1:14" ht="21.75" customHeight="1" x14ac:dyDescent="0.25">
      <c r="A23" s="10" t="s">
        <v>52</v>
      </c>
      <c r="B23" s="16" t="s">
        <v>53</v>
      </c>
      <c r="C23" s="17"/>
      <c r="D23" s="17"/>
      <c r="E23" s="17"/>
      <c r="F23" s="18"/>
      <c r="G23" s="12" t="s">
        <v>54</v>
      </c>
      <c r="H23" s="26">
        <f>H18-H19-H21</f>
        <v>23750</v>
      </c>
      <c r="I23" s="26">
        <f>I18-I19</f>
        <v>8181</v>
      </c>
    </row>
    <row r="24" spans="1:14" ht="27.75" customHeight="1" x14ac:dyDescent="0.25">
      <c r="A24" s="10" t="s">
        <v>55</v>
      </c>
      <c r="B24" s="11" t="s">
        <v>56</v>
      </c>
      <c r="C24" s="15"/>
      <c r="D24" s="15"/>
      <c r="E24" s="15"/>
      <c r="F24" s="15"/>
      <c r="G24" s="12" t="s">
        <v>57</v>
      </c>
      <c r="H24" s="26"/>
      <c r="I24" s="27">
        <v>0</v>
      </c>
    </row>
    <row r="25" spans="1:14" ht="25.5" customHeight="1" x14ac:dyDescent="0.25">
      <c r="A25" s="10" t="s">
        <v>58</v>
      </c>
      <c r="B25" s="11" t="s">
        <v>59</v>
      </c>
      <c r="C25" s="15"/>
      <c r="D25" s="15"/>
      <c r="E25" s="15"/>
      <c r="F25" s="15"/>
      <c r="G25" s="12" t="s">
        <v>60</v>
      </c>
      <c r="H25" s="25">
        <v>150</v>
      </c>
      <c r="I25" s="25">
        <v>13813</v>
      </c>
    </row>
    <row r="26" spans="1:14" ht="24.75" customHeight="1" x14ac:dyDescent="0.25">
      <c r="A26" s="10" t="s">
        <v>61</v>
      </c>
      <c r="B26" s="11" t="s">
        <v>62</v>
      </c>
      <c r="C26" s="15"/>
      <c r="D26" s="15"/>
      <c r="E26" s="15"/>
      <c r="F26" s="15"/>
      <c r="G26" s="12" t="s">
        <v>63</v>
      </c>
      <c r="H26" s="26"/>
      <c r="I26" s="27">
        <v>0</v>
      </c>
    </row>
    <row r="27" spans="1:14" ht="27" customHeight="1" x14ac:dyDescent="0.25">
      <c r="A27" s="10" t="s">
        <v>64</v>
      </c>
      <c r="B27" s="11" t="s">
        <v>65</v>
      </c>
      <c r="C27" s="15"/>
      <c r="D27" s="15"/>
      <c r="E27" s="15"/>
      <c r="F27" s="15"/>
      <c r="G27" s="12" t="s">
        <v>66</v>
      </c>
      <c r="H27" s="26"/>
      <c r="I27" s="27">
        <v>0</v>
      </c>
    </row>
    <row r="28" spans="1:14" x14ac:dyDescent="0.25">
      <c r="A28" s="10" t="s">
        <v>67</v>
      </c>
      <c r="B28" s="15" t="s">
        <v>68</v>
      </c>
      <c r="C28" s="15"/>
      <c r="D28" s="15"/>
      <c r="E28" s="15"/>
      <c r="F28" s="15"/>
      <c r="G28" s="12" t="s">
        <v>69</v>
      </c>
      <c r="H28" s="26">
        <v>187.5</v>
      </c>
      <c r="I28" s="27">
        <v>5</v>
      </c>
    </row>
    <row r="29" spans="1:14" ht="27" customHeight="1" x14ac:dyDescent="0.25">
      <c r="A29" s="10" t="s">
        <v>70</v>
      </c>
      <c r="B29" s="16" t="s">
        <v>71</v>
      </c>
      <c r="C29" s="17"/>
      <c r="D29" s="17"/>
      <c r="E29" s="17"/>
      <c r="F29" s="18"/>
      <c r="G29" s="12" t="s">
        <v>72</v>
      </c>
      <c r="H29" s="26">
        <v>0</v>
      </c>
      <c r="I29" s="26">
        <v>0</v>
      </c>
    </row>
    <row r="30" spans="1:14" ht="27" customHeight="1" x14ac:dyDescent="0.25">
      <c r="A30" s="22"/>
      <c r="B30" s="16" t="s">
        <v>73</v>
      </c>
      <c r="C30" s="17"/>
      <c r="D30" s="17"/>
      <c r="E30" s="17"/>
      <c r="F30" s="18"/>
      <c r="G30" s="12" t="s">
        <v>74</v>
      </c>
      <c r="H30" s="26"/>
      <c r="I30" s="27"/>
      <c r="N30" s="28"/>
    </row>
    <row r="31" spans="1:14" x14ac:dyDescent="0.25">
      <c r="A31" s="29"/>
      <c r="B31" s="30" t="s">
        <v>75</v>
      </c>
      <c r="C31" s="30"/>
      <c r="D31" s="30"/>
      <c r="E31" s="30"/>
      <c r="F31" s="30"/>
      <c r="G31" s="31" t="s">
        <v>76</v>
      </c>
      <c r="H31" s="25">
        <f>H17+H18+H25+H28+H29</f>
        <v>54037.5</v>
      </c>
      <c r="I31" s="25">
        <f>I17+I18+I25+I28</f>
        <v>61152</v>
      </c>
    </row>
    <row r="32" spans="1:14" x14ac:dyDescent="0.25">
      <c r="A32" s="32" t="s">
        <v>77</v>
      </c>
      <c r="B32" s="33"/>
      <c r="C32" s="33"/>
      <c r="D32" s="33"/>
      <c r="E32" s="33"/>
      <c r="F32" s="33"/>
      <c r="G32" s="33"/>
      <c r="H32" s="33"/>
      <c r="I32" s="33"/>
    </row>
    <row r="33" spans="1:12" x14ac:dyDescent="0.25">
      <c r="A33" s="10" t="s">
        <v>78</v>
      </c>
      <c r="B33" s="34" t="s">
        <v>79</v>
      </c>
      <c r="C33" s="34"/>
      <c r="D33" s="34"/>
      <c r="E33" s="34"/>
      <c r="F33" s="34"/>
      <c r="G33" s="12" t="s">
        <v>80</v>
      </c>
      <c r="H33" s="35">
        <f>H9-H17</f>
        <v>1080</v>
      </c>
      <c r="I33" s="35">
        <f>I9-I17</f>
        <v>123</v>
      </c>
    </row>
    <row r="34" spans="1:12" ht="24" customHeight="1" x14ac:dyDescent="0.25">
      <c r="A34" s="10" t="s">
        <v>81</v>
      </c>
      <c r="B34" s="36" t="s">
        <v>82</v>
      </c>
      <c r="C34" s="37"/>
      <c r="D34" s="37"/>
      <c r="E34" s="37"/>
      <c r="F34" s="38"/>
      <c r="G34" s="12" t="s">
        <v>83</v>
      </c>
      <c r="H34" s="39">
        <f>SUM(H9+H10-H17-H18-H25)</f>
        <v>113</v>
      </c>
      <c r="I34" s="39">
        <f>SUM(I9+I10-I17-I18-I25)</f>
        <v>-728</v>
      </c>
    </row>
    <row r="35" spans="1:12" ht="36" customHeight="1" x14ac:dyDescent="0.25">
      <c r="A35" s="10" t="s">
        <v>84</v>
      </c>
      <c r="B35" s="40" t="s">
        <v>85</v>
      </c>
      <c r="C35" s="41"/>
      <c r="D35" s="41"/>
      <c r="E35" s="41"/>
      <c r="F35" s="42"/>
      <c r="G35" s="12" t="s">
        <v>86</v>
      </c>
      <c r="H35" s="39">
        <f>H34+H12+H13+H14-H26-H27-H28</f>
        <v>150.5</v>
      </c>
      <c r="I35" s="39">
        <f>I34+I12+I13+I14-I26-I27-I28</f>
        <v>12</v>
      </c>
    </row>
    <row r="36" spans="1:12" ht="24" customHeight="1" x14ac:dyDescent="0.25">
      <c r="A36" s="10" t="s">
        <v>87</v>
      </c>
      <c r="B36" s="36" t="s">
        <v>88</v>
      </c>
      <c r="C36" s="37"/>
      <c r="D36" s="37"/>
      <c r="E36" s="37"/>
      <c r="F36" s="38"/>
      <c r="G36" s="43" t="s">
        <v>89</v>
      </c>
      <c r="H36" s="14">
        <f>H35-H29</f>
        <v>150.5</v>
      </c>
      <c r="I36" s="44">
        <f>I35-I29</f>
        <v>12</v>
      </c>
    </row>
    <row r="37" spans="1:12" x14ac:dyDescent="0.25">
      <c r="A37" s="10"/>
      <c r="B37" s="45" t="s">
        <v>90</v>
      </c>
      <c r="C37" s="45"/>
      <c r="D37" s="45"/>
      <c r="E37" s="45"/>
      <c r="F37" s="45"/>
      <c r="G37" s="12" t="s">
        <v>91</v>
      </c>
      <c r="H37" s="14">
        <f>H36</f>
        <v>150.5</v>
      </c>
      <c r="I37" s="46">
        <f>I36</f>
        <v>12</v>
      </c>
    </row>
    <row r="38" spans="1:12" x14ac:dyDescent="0.25">
      <c r="A38" s="10"/>
      <c r="B38" s="45" t="s">
        <v>92</v>
      </c>
      <c r="C38" s="45"/>
      <c r="D38" s="45"/>
      <c r="E38" s="45"/>
      <c r="F38" s="45"/>
      <c r="G38" s="12" t="s">
        <v>93</v>
      </c>
      <c r="H38" s="47" t="s">
        <v>94</v>
      </c>
      <c r="I38" s="48" t="s">
        <v>94</v>
      </c>
    </row>
    <row r="40" spans="1:12" s="51" customFormat="1" ht="15.6" x14ac:dyDescent="0.3">
      <c r="A40" s="49"/>
      <c r="B40" s="50" t="s">
        <v>95</v>
      </c>
      <c r="C40" s="50"/>
      <c r="D40" s="50"/>
      <c r="E40" s="50"/>
      <c r="F40" s="50"/>
      <c r="H40" s="52"/>
      <c r="I40" s="49" t="s">
        <v>96</v>
      </c>
      <c r="J40" s="50"/>
      <c r="K40" s="50"/>
      <c r="L40" s="50"/>
    </row>
    <row r="41" spans="1:12" s="51" customFormat="1" ht="15.6" x14ac:dyDescent="0.3">
      <c r="C41" s="53"/>
      <c r="D41" s="53"/>
      <c r="H41" s="52"/>
      <c r="I41" s="49"/>
      <c r="J41" s="54"/>
      <c r="K41" s="54"/>
      <c r="L41" s="54"/>
    </row>
    <row r="42" spans="1:12" s="51" customFormat="1" ht="15.6" x14ac:dyDescent="0.3">
      <c r="B42" s="55" t="s">
        <v>97</v>
      </c>
      <c r="C42" s="53"/>
      <c r="D42" s="53"/>
      <c r="H42" s="52"/>
      <c r="I42" s="55" t="s">
        <v>98</v>
      </c>
      <c r="J42" s="54"/>
      <c r="K42" s="54"/>
      <c r="L42" s="54"/>
    </row>
    <row r="43" spans="1:12" s="51" customFormat="1" ht="15.6" x14ac:dyDescent="0.3">
      <c r="C43" s="53"/>
      <c r="D43" s="53"/>
      <c r="H43" s="52"/>
      <c r="I43" s="49"/>
      <c r="J43" s="54"/>
      <c r="K43" s="54"/>
      <c r="L43" s="54"/>
    </row>
    <row r="44" spans="1:12" s="51" customFormat="1" ht="15.6" x14ac:dyDescent="0.3">
      <c r="A44" s="49"/>
      <c r="B44" s="50" t="s">
        <v>99</v>
      </c>
      <c r="C44" s="50"/>
      <c r="D44" s="50"/>
      <c r="E44" s="50"/>
      <c r="H44" s="52"/>
      <c r="I44" s="52" t="s">
        <v>100</v>
      </c>
      <c r="J44" s="50"/>
      <c r="K44" s="50"/>
      <c r="L44" s="54"/>
    </row>
    <row r="45" spans="1:12" s="51" customFormat="1" ht="15.6" x14ac:dyDescent="0.3">
      <c r="C45" s="53"/>
      <c r="D45" s="53"/>
      <c r="H45" s="52"/>
      <c r="I45" s="49"/>
      <c r="J45" s="54"/>
      <c r="K45" s="54"/>
      <c r="L45" s="54"/>
    </row>
    <row r="46" spans="1:12" s="51" customFormat="1" ht="15.6" x14ac:dyDescent="0.3">
      <c r="B46" s="50" t="s">
        <v>101</v>
      </c>
      <c r="C46" s="50"/>
      <c r="D46" s="50"/>
      <c r="E46" s="50"/>
      <c r="H46" s="55"/>
      <c r="I46" s="51" t="s">
        <v>102</v>
      </c>
      <c r="J46" s="50"/>
      <c r="K46" s="50"/>
    </row>
  </sheetData>
  <mergeCells count="44">
    <mergeCell ref="B46:E46"/>
    <mergeCell ref="J46:K46"/>
    <mergeCell ref="B37:F37"/>
    <mergeCell ref="B38:F38"/>
    <mergeCell ref="B40:F40"/>
    <mergeCell ref="J40:L40"/>
    <mergeCell ref="B44:E44"/>
    <mergeCell ref="J44:K44"/>
    <mergeCell ref="B31:F31"/>
    <mergeCell ref="A32:I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A16:I16"/>
    <mergeCell ref="B17:F17"/>
    <mergeCell ref="B18:F18"/>
    <mergeCell ref="B7:F7"/>
    <mergeCell ref="B8:F8"/>
    <mergeCell ref="B9:F9"/>
    <mergeCell ref="B10:F10"/>
    <mergeCell ref="B11:F11"/>
    <mergeCell ref="B12:F12"/>
    <mergeCell ref="A1:I1"/>
    <mergeCell ref="A2:I2"/>
    <mergeCell ref="B3:D3"/>
    <mergeCell ref="A4:I4"/>
    <mergeCell ref="B5:F5"/>
    <mergeCell ref="B6:F6"/>
  </mergeCells>
  <pageMargins left="0.98425196850393704" right="0.59055118110236227" top="0.19685039370078741" bottom="0.19685039370078741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Основні ФП </vt:lpstr>
      <vt:lpstr>'Основні ФП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2020-03-05T11:42:25Z</dcterms:created>
  <dcterms:modified xsi:type="dcterms:W3CDTF">2020-03-05T11:43:41Z</dcterms:modified>
</cp:coreProperties>
</file>