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ZRP\DO\ВАЖЛИВО!\РЕЄСТРИ\2022\OrganizationalUnits\"/>
    </mc:Choice>
  </mc:AlternateContent>
  <bookViews>
    <workbookView xWindow="0" yWindow="0" windowWidth="24000" windowHeight="9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3" i="1" l="1"/>
  <c r="X4" i="1"/>
  <c r="X10" i="1"/>
  <c r="X6" i="1"/>
  <c r="X18" i="1" l="1"/>
  <c r="X17" i="1" l="1"/>
  <c r="X16" i="1"/>
  <c r="X14" i="1"/>
  <c r="X13" i="1"/>
  <c r="X12" i="1"/>
  <c r="X11" i="1"/>
  <c r="X9" i="1"/>
  <c r="X8" i="1"/>
  <c r="X7" i="1"/>
  <c r="X5" i="1"/>
</calcChain>
</file>

<file path=xl/sharedStrings.xml><?xml version="1.0" encoding="utf-8"?>
<sst xmlns="http://schemas.openxmlformats.org/spreadsheetml/2006/main" count="390" uniqueCount="157">
  <si>
    <t>identifier</t>
  </si>
  <si>
    <t>prefLabel</t>
  </si>
  <si>
    <t>altLabel</t>
  </si>
  <si>
    <t>description</t>
  </si>
  <si>
    <t>constituentDocumentURL</t>
  </si>
  <si>
    <t>homepage</t>
  </si>
  <si>
    <t>headFn</t>
  </si>
  <si>
    <t>headPost</t>
  </si>
  <si>
    <t>unitOfIdentifier</t>
  </si>
  <si>
    <t>unitOfPrefLabel</t>
  </si>
  <si>
    <t>subUnitOfIdentifier</t>
  </si>
  <si>
    <t>subUnitOfPrefLabel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</si>
  <si>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</si>
  <si>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</si>
  <si>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</si>
  <si>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</si>
  <si>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</si>
  <si>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</si>
  <si>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</si>
  <si>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</si>
  <si>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</si>
  <si>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</si>
  <si>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</si>
  <si>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</si>
  <si>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</si>
  <si>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contactPointAvailabRestriction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</si>
  <si>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</si>
  <si>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</si>
  <si>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</si>
  <si>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</si>
  <si>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</si>
  <si>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Веб-сторінка</t>
  </si>
  <si>
    <t>Ім’я керівника</t>
  </si>
  <si>
    <t>Посада керівника</t>
  </si>
  <si>
    <t>Належність (ідентифікатор юридичної особи)</t>
  </si>
  <si>
    <t>Належність (назва юридичної особи)</t>
  </si>
  <si>
    <t>Підпорядкування (ідентифікатор підрозділу)</t>
  </si>
  <si>
    <t>Підпорядкування (назва підрозділу)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</si>
  <si>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</si>
  <si>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</si>
  <si>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</si>
  <si>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</si>
  <si>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</si>
  <si>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</si>
  <si>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</si>
  <si>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</si>
  <si>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</si>
  <si>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</si>
  <si>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</si>
  <si>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</si>
  <si>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</si>
  <si>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</si>
  <si>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Керівництво</t>
  </si>
  <si>
    <t>ДЗРП СМР</t>
  </si>
  <si>
    <t>Керівництво Департаменту забезпечення ресурсних платежів Сумської міської ради.</t>
  </si>
  <si>
    <t>http://dresurs.smr.gov.ua/</t>
  </si>
  <si>
    <t>Клименко Юрій Миколайович</t>
  </si>
  <si>
    <t>Директор департаменту</t>
  </si>
  <si>
    <t>Департамент забезпечення ресурсних платежів Сумської міської ради</t>
  </si>
  <si>
    <t>null</t>
  </si>
  <si>
    <t>Україна</t>
  </si>
  <si>
    <t>Сумська</t>
  </si>
  <si>
    <t>Суми</t>
  </si>
  <si>
    <t>вул. Садова</t>
  </si>
  <si>
    <t>каб. 39</t>
  </si>
  <si>
    <t>Приймальня</t>
  </si>
  <si>
    <t>dresurs@smr.gov.ua, klymenko.y@smr.gov.ua</t>
  </si>
  <si>
    <t>Пн-Чт 08:00-17:15, Пт 08:00-16:00</t>
  </si>
  <si>
    <t>Обідня перерва з 12:00-13:00, прийом відбувається кожного вівторка з 09:00-10:00.</t>
  </si>
  <si>
    <t>Михайлик Тетяна Олексіївна</t>
  </si>
  <si>
    <t>Заступник директора департаменту - начальник управління майна</t>
  </si>
  <si>
    <t>каб. 22</t>
  </si>
  <si>
    <t>Обідня перерва з 12:00-13:00, прийом відбувається кожного четверга з 13:00-15:00.</t>
  </si>
  <si>
    <t>Відділ правового та кадрового забезпечення</t>
  </si>
  <si>
    <t>Правове та кадрове забезпечення.</t>
  </si>
  <si>
    <t>Петрова Лариса Петрівна</t>
  </si>
  <si>
    <t>Начальник відділу</t>
  </si>
  <si>
    <t>каб. 29-32</t>
  </si>
  <si>
    <t>Пн-Чт 08:30-17:15, Пт 08:30-16:00</t>
  </si>
  <si>
    <t>Обідня перерва з 12:30-13:00.</t>
  </si>
  <si>
    <t>Відділ бухгалтерського обліку та звітності</t>
  </si>
  <si>
    <t>Ведення бухгалтерського обліку.</t>
  </si>
  <si>
    <t>Брага Людмила Володимирівна</t>
  </si>
  <si>
    <t>Начальник відділу-головний бухгалтер</t>
  </si>
  <si>
    <t>каб. 23, каб. 24</t>
  </si>
  <si>
    <t>Обідня перерва з 12:00-13:00.</t>
  </si>
  <si>
    <t>Управління майна</t>
  </si>
  <si>
    <t>До складу управління входить 3 відділа та 1 сектор. Облік, передача в оренду та приватизація (відчуження) комунального майна територіальної громади м. Суми комунального майна територіальної громади м. Суми. Володіння та розпорядження інформацією щодо об’єктів нерухомості, яка знаходиться в архівних справах, отриманих від КП «Сумське бюро технічної інвентаризації» Сумської міської ради.</t>
  </si>
  <si>
    <t>Каплун Зоя Петрівна</t>
  </si>
  <si>
    <t>Заступник начальника управління - начальник відділу приватизації комунального майна</t>
  </si>
  <si>
    <t>каб. 21а</t>
  </si>
  <si>
    <t>Відділ обліку комунального майна</t>
  </si>
  <si>
    <t>Облік комунального майна.</t>
  </si>
  <si>
    <t>Лапенко Ірина Іванівна</t>
  </si>
  <si>
    <t>Управління комунального майна</t>
  </si>
  <si>
    <t>каб. 21б</t>
  </si>
  <si>
    <t>Відділ орендних відносин</t>
  </si>
  <si>
    <t>Оренда комунального майна.</t>
  </si>
  <si>
    <t>Сіренко Інна Вікторівна</t>
  </si>
  <si>
    <t>Заступник начальника відділу</t>
  </si>
  <si>
    <t>каб. 40</t>
  </si>
  <si>
    <t>Відділ приватизації комунального майна</t>
  </si>
  <si>
    <t>Приватизація комунального майна.</t>
  </si>
  <si>
    <t>каб. 21а, каб.35</t>
  </si>
  <si>
    <t>Довідково-інформаційний сектор</t>
  </si>
  <si>
    <t>Володіння та розпорядження інформацією щодо об’єктів нерухомості, яка знаходиться в архівних справах, отриманих від КП «Сумське бюро технічної інвентаризації» Сумської міської ради.</t>
  </si>
  <si>
    <t>Артюшенко Олена Володимирівна</t>
  </si>
  <si>
    <t>Завідувач сектору</t>
  </si>
  <si>
    <t>каб. 3</t>
  </si>
  <si>
    <t>Пн, Ср 08:00 - 12:00, Вт, Чт 13:00-17:00</t>
  </si>
  <si>
    <t>Обідня перерва з 12:00-13:00. П`ятниця не прийомний день.</t>
  </si>
  <si>
    <t>Управлінн земельних відносин</t>
  </si>
  <si>
    <t>До складу управління входить 3 відділа. Забезпечення виконання рішень щодо регулювання земельних відносин, раціонального використання земель Сумської міської ради.</t>
  </si>
  <si>
    <t>Стегній Анна Валентинівна</t>
  </si>
  <si>
    <t>Начальник управління</t>
  </si>
  <si>
    <t>Обідня перерва з 12:30-13:00, прийом відбувається кожного понеділка, п`ятниці з 10:00-12:00.</t>
  </si>
  <si>
    <t>Відділ земельних ресурсів</t>
  </si>
  <si>
    <t>Регулювання земельних відносин.</t>
  </si>
  <si>
    <t>Старинська Олена Олександрівна</t>
  </si>
  <si>
    <t>Заступник начальника управління - начальник відділу земельних ресурсів</t>
  </si>
  <si>
    <t>Управління земельних відносин</t>
  </si>
  <si>
    <t>Обідня перерва з 12:00-13:00, прийом відбувається кожного понеділка, п`ятниці з 08:00-12:00.</t>
  </si>
  <si>
    <t>Відділ договорів та контрою платежів</t>
  </si>
  <si>
    <t>Соврікова Ірина Олександрівна</t>
  </si>
  <si>
    <t>каб. 2а</t>
  </si>
  <si>
    <t>Відділ врегулювання земельних відносин та спорів</t>
  </si>
  <si>
    <t>Єрьомін Олександр Іванович</t>
  </si>
  <si>
    <t>каб. 36</t>
  </si>
  <si>
    <t>Відділ підприємництва, промисловості та організаційно-аналітичного забезпечення</t>
  </si>
  <si>
    <t>До складу відділу входить 2 сектора. Сприяння розвитку промисловості та підприємництва, ведення діловодства в Департаменті.</t>
  </si>
  <si>
    <t>Боженко Катерина Володимирівна</t>
  </si>
  <si>
    <t>каб. 34</t>
  </si>
  <si>
    <t>Головний спеціаліст</t>
  </si>
  <si>
    <t>Сектор організаційного забезпечення</t>
  </si>
  <si>
    <t>Ведення діловодства в Департаменті.</t>
  </si>
  <si>
    <t>каб. 39, каб. 25</t>
  </si>
  <si>
    <t>mykhailyk_t@smr.gov.ua</t>
  </si>
  <si>
    <t>petrova_l@smr.gov.ua</t>
  </si>
  <si>
    <t>braha_l@smr.gov.ua</t>
  </si>
  <si>
    <t>kaplun_z@smr.gov.ua</t>
  </si>
  <si>
    <t>lapenko_i@smr.gov.ua</t>
  </si>
  <si>
    <t>sirenko_i@smr.gov.ua</t>
  </si>
  <si>
    <t>artiushenko_o@smr.gov.ua</t>
  </si>
  <si>
    <t>stehnii_a@smr.gov.ua</t>
  </si>
  <si>
    <t>starynska_o@smr.gov.ua</t>
  </si>
  <si>
    <t>sovrikova_i@smr.gov.ua</t>
  </si>
  <si>
    <t>yeromin_o@smr.gov.ua</t>
  </si>
  <si>
    <t>bozhenko_k@smr.gov.ua</t>
  </si>
  <si>
    <t>каб. 6</t>
  </si>
  <si>
    <t>Гаркавенко Лідія Леонідівна</t>
  </si>
  <si>
    <t>harkavenko_l@smr.gov.ua</t>
  </si>
  <si>
    <t xml:space="preserve">https://drive.google.com/file/d/1rSHjMCXXQ_27AFari7kdTUKHlYfai2tl/view </t>
  </si>
  <si>
    <t>06.05.02.01.</t>
  </si>
  <si>
    <t>Молокоєдова Тетяна Сергіївна</t>
  </si>
  <si>
    <t>Сектор підготовки розпорядчих актів</t>
  </si>
  <si>
    <t xml:space="preserve">molokoiedova_t@smr.gov.ua </t>
  </si>
  <si>
    <t>06.06.01.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</si>
</sst>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11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theme="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sz val="10"/>
      <name val="Arial"/>
    </font>
    <font>
      <sz val="10"/>
      <color rgb="FF000000"/>
      <name val="Arial"/>
    </font>
    <font>
      <sz val="10"/>
      <color rgb="FF333333"/>
      <name val="Arial"/>
    </font>
    <font>
      <sz val="10"/>
      <color theme="1"/>
      <name val="Arial"/>
      <family val="2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">
    <xf numFmtId="0" fontId="0" fillId="0" borderId="0" xfId="0" applyFont="1" applyAlignment="1"/>
    <xf numFmtId="0" fontId="1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7" fillId="0" borderId="0" xfId="0" applyFont="1" applyAlignment="1"/>
    <xf numFmtId="0" fontId="8" fillId="0" borderId="0" xfId="0" applyFont="1" applyAlignment="1">
      <alignment vertical="top"/>
    </xf>
    <xf numFmtId="0" fontId="7" fillId="0" borderId="0" xfId="0" applyFont="1" applyAlignment="1"/>
    <xf numFmtId="0" fontId="6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0" fillId="0" borderId="0" xfId="0" applyNumberFormat="1" applyFont="1" applyAlignment="1"/>
    <xf numFmtId="0" fontId="9" fillId="0" borderId="0" xfId="0" applyFont="1" applyAlignment="1">
      <alignment horizontal="left" vertical="top"/>
    </xf>
    <xf numFmtId="0" fontId="10" fillId="0" borderId="0" xfId="1" applyAlignment="1">
      <alignment horizontal="left" vertical="top"/>
    </xf>
    <xf numFmtId="0" fontId="10" fillId="0" borderId="0" xfId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esurs.smr.gov.ua/" TargetMode="External"/><Relationship Id="rId13" Type="http://schemas.openxmlformats.org/officeDocument/2006/relationships/hyperlink" Target="http://dresurs.smr.gov.ua/" TargetMode="External"/><Relationship Id="rId18" Type="http://schemas.openxmlformats.org/officeDocument/2006/relationships/hyperlink" Target="mailto:petrova_l@smr.gov.ua" TargetMode="External"/><Relationship Id="rId26" Type="http://schemas.openxmlformats.org/officeDocument/2006/relationships/hyperlink" Target="mailto:starynska_o@smr.gov.ua" TargetMode="External"/><Relationship Id="rId3" Type="http://schemas.openxmlformats.org/officeDocument/2006/relationships/hyperlink" Target="http://dresurs.smr.gov.ua/" TargetMode="External"/><Relationship Id="rId21" Type="http://schemas.openxmlformats.org/officeDocument/2006/relationships/hyperlink" Target="mailto:lapenko_i@smr.gov.ua" TargetMode="External"/><Relationship Id="rId34" Type="http://schemas.openxmlformats.org/officeDocument/2006/relationships/hyperlink" Target="https://drive.google.com/file/d/1rSHjMCXXQ_27AFari7kdTUKHlYfai2tl/view" TargetMode="External"/><Relationship Id="rId7" Type="http://schemas.openxmlformats.org/officeDocument/2006/relationships/hyperlink" Target="http://dresurs.smr.gov.ua/" TargetMode="External"/><Relationship Id="rId12" Type="http://schemas.openxmlformats.org/officeDocument/2006/relationships/hyperlink" Target="http://dresurs.smr.gov.ua/" TargetMode="External"/><Relationship Id="rId17" Type="http://schemas.openxmlformats.org/officeDocument/2006/relationships/hyperlink" Target="mailto:mykhailyk_t@smr.gov.ua" TargetMode="External"/><Relationship Id="rId25" Type="http://schemas.openxmlformats.org/officeDocument/2006/relationships/hyperlink" Target="mailto:stehnii_a@smr.gov.ua" TargetMode="External"/><Relationship Id="rId33" Type="http://schemas.openxmlformats.org/officeDocument/2006/relationships/hyperlink" Target="https://drive.google.com/file/d/1rSHjMCXXQ_27AFari7kdTUKHlYfai2tl/view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http://dresurs.smr.gov.ua/" TargetMode="External"/><Relationship Id="rId20" Type="http://schemas.openxmlformats.org/officeDocument/2006/relationships/hyperlink" Target="mailto:kaplun_z@smr.gov.ua" TargetMode="External"/><Relationship Id="rId29" Type="http://schemas.openxmlformats.org/officeDocument/2006/relationships/hyperlink" Target="mailto:bozhenko_k@smr.gov.ua" TargetMode="External"/><Relationship Id="rId1" Type="http://schemas.openxmlformats.org/officeDocument/2006/relationships/hyperlink" Target="http://dresurs.smr.gov.ua/" TargetMode="External"/><Relationship Id="rId6" Type="http://schemas.openxmlformats.org/officeDocument/2006/relationships/hyperlink" Target="http://dresurs.smr.gov.ua/" TargetMode="External"/><Relationship Id="rId11" Type="http://schemas.openxmlformats.org/officeDocument/2006/relationships/hyperlink" Target="http://dresurs.smr.gov.ua/" TargetMode="External"/><Relationship Id="rId24" Type="http://schemas.openxmlformats.org/officeDocument/2006/relationships/hyperlink" Target="mailto:artiushenko_o@smr.gov.ua" TargetMode="External"/><Relationship Id="rId32" Type="http://schemas.openxmlformats.org/officeDocument/2006/relationships/hyperlink" Target="http://dresurs.smr.gov.ua/" TargetMode="External"/><Relationship Id="rId5" Type="http://schemas.openxmlformats.org/officeDocument/2006/relationships/hyperlink" Target="http://dresurs.smr.gov.ua/" TargetMode="External"/><Relationship Id="rId15" Type="http://schemas.openxmlformats.org/officeDocument/2006/relationships/hyperlink" Target="http://dresurs.smr.gov.ua/" TargetMode="External"/><Relationship Id="rId23" Type="http://schemas.openxmlformats.org/officeDocument/2006/relationships/hyperlink" Target="mailto:kaplun_z@smr.gov.ua" TargetMode="External"/><Relationship Id="rId28" Type="http://schemas.openxmlformats.org/officeDocument/2006/relationships/hyperlink" Target="mailto:yeromin_o@smr.gov.ua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dresurs.smr.gov.ua/" TargetMode="External"/><Relationship Id="rId19" Type="http://schemas.openxmlformats.org/officeDocument/2006/relationships/hyperlink" Target="mailto:braha_l@smr.gov.ua" TargetMode="External"/><Relationship Id="rId31" Type="http://schemas.openxmlformats.org/officeDocument/2006/relationships/hyperlink" Target="https://drive.google.com/file/d/1rSHjMCXXQ_27AFari7kdTUKHlYfai2tl/view" TargetMode="External"/><Relationship Id="rId4" Type="http://schemas.openxmlformats.org/officeDocument/2006/relationships/hyperlink" Target="http://dresurs.smr.gov.ua/" TargetMode="External"/><Relationship Id="rId9" Type="http://schemas.openxmlformats.org/officeDocument/2006/relationships/hyperlink" Target="http://dresurs.smr.gov.ua/" TargetMode="External"/><Relationship Id="rId14" Type="http://schemas.openxmlformats.org/officeDocument/2006/relationships/hyperlink" Target="http://dresurs.smr.gov.ua/" TargetMode="External"/><Relationship Id="rId22" Type="http://schemas.openxmlformats.org/officeDocument/2006/relationships/hyperlink" Target="mailto:sirenko_i@smr.gov.ua" TargetMode="External"/><Relationship Id="rId27" Type="http://schemas.openxmlformats.org/officeDocument/2006/relationships/hyperlink" Target="mailto:sovrikova_i@smr.gov.ua" TargetMode="External"/><Relationship Id="rId30" Type="http://schemas.openxmlformats.org/officeDocument/2006/relationships/hyperlink" Target="mailto:harkavenko_l@smr.gov.ua" TargetMode="External"/><Relationship Id="rId35" Type="http://schemas.openxmlformats.org/officeDocument/2006/relationships/hyperlink" Target="mailto:molokoiedova_t@smr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8"/>
  <sheetViews>
    <sheetView tabSelected="1" workbookViewId="0">
      <selection activeCell="AC15" sqref="AC15"/>
    </sheetView>
  </sheetViews>
  <sheetFormatPr defaultColWidth="14.42578125" defaultRowHeight="15.75" customHeight="1" x14ac:dyDescent="0.2"/>
  <cols>
    <col min="2" max="2" width="17.28515625" customWidth="1"/>
    <col min="5" max="5" width="59.140625" customWidth="1"/>
    <col min="6" max="6" width="23.140625" customWidth="1"/>
    <col min="21" max="21" width="12.28515625" customWidth="1"/>
    <col min="24" max="24" width="15.42578125" style="19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7" t="s">
        <v>23</v>
      </c>
      <c r="Y1" s="1" t="s">
        <v>24</v>
      </c>
      <c r="Z1" s="1" t="s">
        <v>25</v>
      </c>
    </row>
    <row r="2" spans="1:26" x14ac:dyDescent="0.2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7" t="s">
        <v>49</v>
      </c>
      <c r="Y2" s="1" t="s">
        <v>50</v>
      </c>
      <c r="Z2" s="1" t="s">
        <v>51</v>
      </c>
    </row>
    <row r="3" spans="1:26" x14ac:dyDescent="0.2">
      <c r="A3" s="2">
        <v>43836</v>
      </c>
      <c r="B3" s="3" t="s">
        <v>52</v>
      </c>
      <c r="C3" s="3" t="s">
        <v>53</v>
      </c>
      <c r="D3" s="4" t="s">
        <v>54</v>
      </c>
      <c r="E3" s="22" t="s">
        <v>151</v>
      </c>
      <c r="F3" s="6" t="s">
        <v>55</v>
      </c>
      <c r="G3" s="4" t="s">
        <v>56</v>
      </c>
      <c r="H3" s="4" t="s">
        <v>57</v>
      </c>
      <c r="I3" s="3">
        <v>40456009</v>
      </c>
      <c r="J3" s="3" t="s">
        <v>58</v>
      </c>
      <c r="K3" s="3" t="s">
        <v>59</v>
      </c>
      <c r="L3" s="3" t="s">
        <v>59</v>
      </c>
      <c r="M3" s="3" t="s">
        <v>60</v>
      </c>
      <c r="N3" s="4" t="s">
        <v>61</v>
      </c>
      <c r="O3" s="3" t="s">
        <v>59</v>
      </c>
      <c r="P3" s="4" t="s">
        <v>62</v>
      </c>
      <c r="Q3" s="4" t="s">
        <v>63</v>
      </c>
      <c r="R3" s="3">
        <v>33</v>
      </c>
      <c r="S3" s="3" t="s">
        <v>64</v>
      </c>
      <c r="T3" s="3">
        <v>40009</v>
      </c>
      <c r="U3" s="3" t="s">
        <v>59</v>
      </c>
      <c r="V3" s="3" t="s">
        <v>65</v>
      </c>
      <c r="W3" s="7" t="s">
        <v>66</v>
      </c>
      <c r="X3" s="18">
        <f>380542700404</f>
        <v>380542700404</v>
      </c>
      <c r="Y3" s="3" t="s">
        <v>67</v>
      </c>
      <c r="Z3" s="8" t="s">
        <v>68</v>
      </c>
    </row>
    <row r="4" spans="1:26" x14ac:dyDescent="0.2">
      <c r="A4" s="2">
        <v>43836</v>
      </c>
      <c r="B4" s="3" t="s">
        <v>52</v>
      </c>
      <c r="C4" s="3" t="s">
        <v>53</v>
      </c>
      <c r="D4" s="4" t="s">
        <v>54</v>
      </c>
      <c r="E4" s="22" t="s">
        <v>151</v>
      </c>
      <c r="F4" s="5" t="s">
        <v>55</v>
      </c>
      <c r="G4" s="4" t="s">
        <v>69</v>
      </c>
      <c r="H4" s="4" t="s">
        <v>70</v>
      </c>
      <c r="I4" s="3">
        <v>40456009</v>
      </c>
      <c r="J4" s="3" t="s">
        <v>58</v>
      </c>
      <c r="K4" s="3" t="s">
        <v>59</v>
      </c>
      <c r="L4" s="3" t="s">
        <v>59</v>
      </c>
      <c r="M4" s="3" t="s">
        <v>60</v>
      </c>
      <c r="N4" s="4" t="s">
        <v>61</v>
      </c>
      <c r="O4" s="3" t="s">
        <v>59</v>
      </c>
      <c r="P4" s="4" t="s">
        <v>62</v>
      </c>
      <c r="Q4" s="4" t="s">
        <v>63</v>
      </c>
      <c r="R4" s="3">
        <v>33</v>
      </c>
      <c r="S4" s="3" t="s">
        <v>71</v>
      </c>
      <c r="T4" s="3">
        <v>40009</v>
      </c>
      <c r="U4" s="3" t="s">
        <v>59</v>
      </c>
      <c r="V4" s="4" t="s">
        <v>69</v>
      </c>
      <c r="W4" s="21" t="s">
        <v>136</v>
      </c>
      <c r="X4" s="18">
        <f>380542700405</f>
        <v>380542700405</v>
      </c>
      <c r="Y4" s="3" t="s">
        <v>67</v>
      </c>
      <c r="Z4" s="8" t="s">
        <v>72</v>
      </c>
    </row>
    <row r="5" spans="1:26" x14ac:dyDescent="0.2">
      <c r="A5" s="9">
        <v>43867</v>
      </c>
      <c r="B5" s="3" t="s">
        <v>73</v>
      </c>
      <c r="C5" s="3" t="s">
        <v>53</v>
      </c>
      <c r="D5" s="3" t="s">
        <v>74</v>
      </c>
      <c r="E5" s="22" t="s">
        <v>151</v>
      </c>
      <c r="F5" s="5" t="s">
        <v>55</v>
      </c>
      <c r="G5" s="3" t="s">
        <v>75</v>
      </c>
      <c r="H5" s="3" t="s">
        <v>76</v>
      </c>
      <c r="I5" s="3">
        <v>40456009</v>
      </c>
      <c r="J5" s="3" t="s">
        <v>58</v>
      </c>
      <c r="K5" s="3" t="s">
        <v>58</v>
      </c>
      <c r="L5" s="3" t="s">
        <v>58</v>
      </c>
      <c r="M5" s="3" t="s">
        <v>60</v>
      </c>
      <c r="N5" s="4" t="s">
        <v>61</v>
      </c>
      <c r="O5" s="3" t="s">
        <v>59</v>
      </c>
      <c r="P5" s="4" t="s">
        <v>62</v>
      </c>
      <c r="Q5" s="4" t="s">
        <v>63</v>
      </c>
      <c r="R5" s="3">
        <v>33</v>
      </c>
      <c r="S5" s="3" t="s">
        <v>77</v>
      </c>
      <c r="T5" s="3">
        <v>40009</v>
      </c>
      <c r="U5" s="3" t="s">
        <v>59</v>
      </c>
      <c r="V5" s="3" t="s">
        <v>75</v>
      </c>
      <c r="W5" s="21" t="s">
        <v>137</v>
      </c>
      <c r="X5" s="18">
        <f>380542700426</f>
        <v>380542700426</v>
      </c>
      <c r="Y5" s="10" t="s">
        <v>78</v>
      </c>
      <c r="Z5" s="10" t="s">
        <v>79</v>
      </c>
    </row>
    <row r="6" spans="1:26" x14ac:dyDescent="0.2">
      <c r="A6" s="9">
        <v>43896</v>
      </c>
      <c r="B6" s="3" t="s">
        <v>80</v>
      </c>
      <c r="C6" s="3" t="s">
        <v>53</v>
      </c>
      <c r="D6" s="3" t="s">
        <v>81</v>
      </c>
      <c r="E6" s="22" t="s">
        <v>151</v>
      </c>
      <c r="F6" s="5" t="s">
        <v>55</v>
      </c>
      <c r="G6" s="3" t="s">
        <v>82</v>
      </c>
      <c r="H6" s="3" t="s">
        <v>83</v>
      </c>
      <c r="I6" s="3">
        <v>40456009</v>
      </c>
      <c r="J6" s="3" t="s">
        <v>58</v>
      </c>
      <c r="K6" s="3" t="s">
        <v>58</v>
      </c>
      <c r="L6" s="3" t="s">
        <v>58</v>
      </c>
      <c r="M6" s="3" t="s">
        <v>60</v>
      </c>
      <c r="N6" s="4" t="s">
        <v>61</v>
      </c>
      <c r="O6" s="3" t="s">
        <v>59</v>
      </c>
      <c r="P6" s="4" t="s">
        <v>62</v>
      </c>
      <c r="Q6" s="4" t="s">
        <v>63</v>
      </c>
      <c r="R6" s="3">
        <v>33</v>
      </c>
      <c r="S6" s="3" t="s">
        <v>84</v>
      </c>
      <c r="T6" s="3">
        <v>40009</v>
      </c>
      <c r="U6" s="3" t="s">
        <v>59</v>
      </c>
      <c r="V6" s="3" t="s">
        <v>82</v>
      </c>
      <c r="W6" s="21" t="s">
        <v>138</v>
      </c>
      <c r="X6" s="18">
        <f>380542700410</f>
        <v>380542700410</v>
      </c>
      <c r="Y6" s="20" t="s">
        <v>67</v>
      </c>
      <c r="Z6" s="3" t="s">
        <v>85</v>
      </c>
    </row>
    <row r="7" spans="1:26" x14ac:dyDescent="0.2">
      <c r="A7" s="2">
        <v>43927</v>
      </c>
      <c r="B7" s="4" t="s">
        <v>86</v>
      </c>
      <c r="C7" s="3" t="s">
        <v>53</v>
      </c>
      <c r="D7" s="4" t="s">
        <v>87</v>
      </c>
      <c r="E7" s="22" t="s">
        <v>151</v>
      </c>
      <c r="F7" s="5" t="s">
        <v>55</v>
      </c>
      <c r="G7" s="3" t="s">
        <v>88</v>
      </c>
      <c r="H7" s="3" t="s">
        <v>89</v>
      </c>
      <c r="I7" s="3">
        <v>40456009</v>
      </c>
      <c r="J7" s="3" t="s">
        <v>58</v>
      </c>
      <c r="K7" s="3" t="s">
        <v>58</v>
      </c>
      <c r="L7" s="3" t="s">
        <v>58</v>
      </c>
      <c r="M7" s="3" t="s">
        <v>60</v>
      </c>
      <c r="N7" s="4" t="s">
        <v>61</v>
      </c>
      <c r="O7" s="3" t="s">
        <v>59</v>
      </c>
      <c r="P7" s="4" t="s">
        <v>62</v>
      </c>
      <c r="Q7" s="4" t="s">
        <v>63</v>
      </c>
      <c r="R7" s="3">
        <v>33</v>
      </c>
      <c r="S7" s="3" t="s">
        <v>90</v>
      </c>
      <c r="T7" s="3">
        <v>40009</v>
      </c>
      <c r="U7" s="3" t="s">
        <v>59</v>
      </c>
      <c r="V7" s="3" t="s">
        <v>88</v>
      </c>
      <c r="W7" s="21" t="s">
        <v>139</v>
      </c>
      <c r="X7" s="18">
        <f>380542700406</f>
        <v>380542700406</v>
      </c>
      <c r="Y7" s="4" t="s">
        <v>67</v>
      </c>
      <c r="Z7" s="8" t="s">
        <v>85</v>
      </c>
    </row>
    <row r="8" spans="1:26" x14ac:dyDescent="0.2">
      <c r="A8" s="11">
        <v>36987</v>
      </c>
      <c r="B8" s="12" t="s">
        <v>91</v>
      </c>
      <c r="C8" s="3" t="s">
        <v>53</v>
      </c>
      <c r="D8" s="12" t="s">
        <v>92</v>
      </c>
      <c r="E8" s="22" t="s">
        <v>151</v>
      </c>
      <c r="F8" s="5" t="s">
        <v>55</v>
      </c>
      <c r="G8" s="12" t="s">
        <v>93</v>
      </c>
      <c r="H8" s="12" t="s">
        <v>76</v>
      </c>
      <c r="I8" s="3">
        <v>40456009</v>
      </c>
      <c r="J8" s="3" t="s">
        <v>58</v>
      </c>
      <c r="K8" s="3" t="s">
        <v>58</v>
      </c>
      <c r="L8" s="3" t="s">
        <v>94</v>
      </c>
      <c r="M8" s="3" t="s">
        <v>60</v>
      </c>
      <c r="N8" s="4" t="s">
        <v>61</v>
      </c>
      <c r="O8" s="3" t="s">
        <v>59</v>
      </c>
      <c r="P8" s="4" t="s">
        <v>62</v>
      </c>
      <c r="Q8" s="4" t="s">
        <v>63</v>
      </c>
      <c r="R8" s="3">
        <v>33</v>
      </c>
      <c r="S8" s="3" t="s">
        <v>95</v>
      </c>
      <c r="T8" s="3">
        <v>40009</v>
      </c>
      <c r="U8" s="3" t="s">
        <v>59</v>
      </c>
      <c r="V8" s="3" t="s">
        <v>93</v>
      </c>
      <c r="W8" s="22" t="s">
        <v>140</v>
      </c>
      <c r="X8" s="18">
        <f>380542700412</f>
        <v>380542700412</v>
      </c>
      <c r="Y8" s="4" t="s">
        <v>67</v>
      </c>
      <c r="Z8" s="8" t="s">
        <v>85</v>
      </c>
    </row>
    <row r="9" spans="1:26" x14ac:dyDescent="0.2">
      <c r="A9" s="11">
        <v>37352</v>
      </c>
      <c r="B9" s="4" t="s">
        <v>96</v>
      </c>
      <c r="C9" s="3" t="s">
        <v>53</v>
      </c>
      <c r="D9" s="3" t="s">
        <v>97</v>
      </c>
      <c r="E9" s="22" t="s">
        <v>151</v>
      </c>
      <c r="F9" s="5" t="s">
        <v>55</v>
      </c>
      <c r="G9" s="3" t="s">
        <v>98</v>
      </c>
      <c r="H9" s="12" t="s">
        <v>99</v>
      </c>
      <c r="I9" s="3">
        <v>40456009</v>
      </c>
      <c r="J9" s="3" t="s">
        <v>58</v>
      </c>
      <c r="K9" s="3" t="s">
        <v>58</v>
      </c>
      <c r="L9" s="3" t="s">
        <v>94</v>
      </c>
      <c r="M9" s="3" t="s">
        <v>60</v>
      </c>
      <c r="N9" s="4" t="s">
        <v>61</v>
      </c>
      <c r="O9" s="3" t="s">
        <v>59</v>
      </c>
      <c r="P9" s="4" t="s">
        <v>62</v>
      </c>
      <c r="Q9" s="4" t="s">
        <v>63</v>
      </c>
      <c r="R9" s="3">
        <v>33</v>
      </c>
      <c r="S9" s="3" t="s">
        <v>100</v>
      </c>
      <c r="T9" s="3">
        <v>40009</v>
      </c>
      <c r="U9" s="3" t="s">
        <v>59</v>
      </c>
      <c r="V9" s="3" t="s">
        <v>98</v>
      </c>
      <c r="W9" s="21" t="s">
        <v>141</v>
      </c>
      <c r="X9" s="18">
        <f>380542700413</f>
        <v>380542700413</v>
      </c>
      <c r="Y9" s="4" t="s">
        <v>67</v>
      </c>
      <c r="Z9" s="8" t="s">
        <v>85</v>
      </c>
    </row>
    <row r="10" spans="1:26" x14ac:dyDescent="0.2">
      <c r="A10" s="11">
        <v>37717</v>
      </c>
      <c r="B10" s="4" t="s">
        <v>101</v>
      </c>
      <c r="C10" s="3" t="s">
        <v>53</v>
      </c>
      <c r="D10" s="3" t="s">
        <v>102</v>
      </c>
      <c r="E10" s="22" t="s">
        <v>151</v>
      </c>
      <c r="F10" s="5" t="s">
        <v>55</v>
      </c>
      <c r="G10" s="3" t="s">
        <v>88</v>
      </c>
      <c r="H10" s="12" t="s">
        <v>76</v>
      </c>
      <c r="I10" s="3">
        <v>40456009</v>
      </c>
      <c r="J10" s="3" t="s">
        <v>58</v>
      </c>
      <c r="K10" s="3" t="s">
        <v>58</v>
      </c>
      <c r="L10" s="3" t="s">
        <v>94</v>
      </c>
      <c r="M10" s="3" t="s">
        <v>60</v>
      </c>
      <c r="N10" s="4" t="s">
        <v>61</v>
      </c>
      <c r="O10" s="3" t="s">
        <v>59</v>
      </c>
      <c r="P10" s="4" t="s">
        <v>62</v>
      </c>
      <c r="Q10" s="4" t="s">
        <v>63</v>
      </c>
      <c r="R10" s="3">
        <v>33</v>
      </c>
      <c r="S10" s="3" t="s">
        <v>103</v>
      </c>
      <c r="T10" s="3">
        <v>40009</v>
      </c>
      <c r="U10" s="3" t="s">
        <v>59</v>
      </c>
      <c r="V10" s="3" t="s">
        <v>88</v>
      </c>
      <c r="W10" s="21" t="s">
        <v>139</v>
      </c>
      <c r="X10" s="18">
        <f>380542700406</f>
        <v>380542700406</v>
      </c>
      <c r="Y10" s="4" t="s">
        <v>67</v>
      </c>
      <c r="Z10" s="8" t="s">
        <v>85</v>
      </c>
    </row>
    <row r="11" spans="1:26" x14ac:dyDescent="0.2">
      <c r="A11" s="11">
        <v>38083</v>
      </c>
      <c r="B11" s="4" t="s">
        <v>104</v>
      </c>
      <c r="C11" s="3" t="s">
        <v>53</v>
      </c>
      <c r="D11" s="13" t="s">
        <v>105</v>
      </c>
      <c r="E11" s="22" t="s">
        <v>151</v>
      </c>
      <c r="F11" s="5" t="s">
        <v>55</v>
      </c>
      <c r="G11" s="14" t="s">
        <v>106</v>
      </c>
      <c r="H11" s="14" t="s">
        <v>107</v>
      </c>
      <c r="I11" s="3">
        <v>40456009</v>
      </c>
      <c r="J11" s="3" t="s">
        <v>58</v>
      </c>
      <c r="K11" s="3" t="s">
        <v>58</v>
      </c>
      <c r="L11" s="3" t="s">
        <v>94</v>
      </c>
      <c r="M11" s="3" t="s">
        <v>60</v>
      </c>
      <c r="N11" s="4" t="s">
        <v>61</v>
      </c>
      <c r="O11" s="3" t="s">
        <v>59</v>
      </c>
      <c r="P11" s="4" t="s">
        <v>62</v>
      </c>
      <c r="Q11" s="4" t="s">
        <v>63</v>
      </c>
      <c r="R11" s="3">
        <v>33</v>
      </c>
      <c r="S11" s="14" t="s">
        <v>108</v>
      </c>
      <c r="T11" s="3">
        <v>40009</v>
      </c>
      <c r="U11" s="3" t="s">
        <v>59</v>
      </c>
      <c r="V11" s="14" t="s">
        <v>106</v>
      </c>
      <c r="W11" s="22" t="s">
        <v>142</v>
      </c>
      <c r="X11" s="18">
        <f>380542700408</f>
        <v>380542700408</v>
      </c>
      <c r="Y11" s="14" t="s">
        <v>109</v>
      </c>
      <c r="Z11" s="8" t="s">
        <v>110</v>
      </c>
    </row>
    <row r="12" spans="1:26" x14ac:dyDescent="0.2">
      <c r="A12" s="2">
        <v>43957</v>
      </c>
      <c r="B12" s="3" t="s">
        <v>111</v>
      </c>
      <c r="C12" s="3" t="s">
        <v>53</v>
      </c>
      <c r="D12" s="3" t="s">
        <v>112</v>
      </c>
      <c r="E12" s="22" t="s">
        <v>151</v>
      </c>
      <c r="F12" s="5" t="s">
        <v>55</v>
      </c>
      <c r="G12" s="3" t="s">
        <v>113</v>
      </c>
      <c r="H12" s="3" t="s">
        <v>114</v>
      </c>
      <c r="I12" s="3">
        <v>40456009</v>
      </c>
      <c r="J12" s="3" t="s">
        <v>58</v>
      </c>
      <c r="K12" s="3" t="s">
        <v>58</v>
      </c>
      <c r="L12" s="3" t="s">
        <v>58</v>
      </c>
      <c r="M12" s="3" t="s">
        <v>60</v>
      </c>
      <c r="N12" s="4" t="s">
        <v>61</v>
      </c>
      <c r="O12" s="3" t="s">
        <v>59</v>
      </c>
      <c r="P12" s="4" t="s">
        <v>62</v>
      </c>
      <c r="Q12" s="4" t="s">
        <v>63</v>
      </c>
      <c r="R12" s="3">
        <v>33</v>
      </c>
      <c r="S12" s="3" t="s">
        <v>64</v>
      </c>
      <c r="T12" s="3">
        <v>40009</v>
      </c>
      <c r="U12" s="3" t="s">
        <v>59</v>
      </c>
      <c r="V12" s="3" t="s">
        <v>113</v>
      </c>
      <c r="W12" s="21" t="s">
        <v>143</v>
      </c>
      <c r="X12" s="18">
        <f>380542700415</f>
        <v>380542700415</v>
      </c>
      <c r="Y12" s="15" t="s">
        <v>78</v>
      </c>
      <c r="Z12" s="10" t="s">
        <v>115</v>
      </c>
    </row>
    <row r="13" spans="1:26" x14ac:dyDescent="0.2">
      <c r="A13" s="11">
        <v>37017</v>
      </c>
      <c r="B13" s="4" t="s">
        <v>116</v>
      </c>
      <c r="C13" s="3" t="s">
        <v>53</v>
      </c>
      <c r="D13" s="3" t="s">
        <v>117</v>
      </c>
      <c r="E13" s="22" t="s">
        <v>151</v>
      </c>
      <c r="F13" s="5" t="s">
        <v>55</v>
      </c>
      <c r="G13" s="3" t="s">
        <v>118</v>
      </c>
      <c r="H13" s="3" t="s">
        <v>119</v>
      </c>
      <c r="I13" s="3">
        <v>40456009</v>
      </c>
      <c r="J13" s="3" t="s">
        <v>58</v>
      </c>
      <c r="K13" s="3" t="s">
        <v>58</v>
      </c>
      <c r="L13" s="3" t="s">
        <v>120</v>
      </c>
      <c r="M13" s="3" t="s">
        <v>60</v>
      </c>
      <c r="N13" s="4" t="s">
        <v>61</v>
      </c>
      <c r="O13" s="3" t="s">
        <v>59</v>
      </c>
      <c r="P13" s="4" t="s">
        <v>62</v>
      </c>
      <c r="Q13" s="4" t="s">
        <v>63</v>
      </c>
      <c r="R13" s="3">
        <v>33</v>
      </c>
      <c r="S13" s="3" t="s">
        <v>148</v>
      </c>
      <c r="T13" s="3">
        <v>40009</v>
      </c>
      <c r="U13" s="3" t="s">
        <v>59</v>
      </c>
      <c r="V13" s="3" t="s">
        <v>118</v>
      </c>
      <c r="W13" s="21" t="s">
        <v>144</v>
      </c>
      <c r="X13" s="18">
        <f>380542700429</f>
        <v>380542700429</v>
      </c>
      <c r="Y13" s="4" t="s">
        <v>67</v>
      </c>
      <c r="Z13" s="3" t="s">
        <v>121</v>
      </c>
    </row>
    <row r="14" spans="1:26" x14ac:dyDescent="0.2">
      <c r="A14" s="11">
        <v>37382</v>
      </c>
      <c r="B14" s="4" t="s">
        <v>122</v>
      </c>
      <c r="C14" s="3" t="s">
        <v>53</v>
      </c>
      <c r="D14" s="3" t="s">
        <v>117</v>
      </c>
      <c r="E14" s="22" t="s">
        <v>151</v>
      </c>
      <c r="F14" s="5" t="s">
        <v>55</v>
      </c>
      <c r="G14" s="3" t="s">
        <v>123</v>
      </c>
      <c r="H14" s="3" t="s">
        <v>76</v>
      </c>
      <c r="I14" s="3">
        <v>40456009</v>
      </c>
      <c r="J14" s="3" t="s">
        <v>58</v>
      </c>
      <c r="K14" s="3" t="s">
        <v>58</v>
      </c>
      <c r="L14" s="3" t="s">
        <v>120</v>
      </c>
      <c r="M14" s="3" t="s">
        <v>60</v>
      </c>
      <c r="N14" s="4" t="s">
        <v>61</v>
      </c>
      <c r="O14" s="3" t="s">
        <v>59</v>
      </c>
      <c r="P14" s="4" t="s">
        <v>62</v>
      </c>
      <c r="Q14" s="4" t="s">
        <v>63</v>
      </c>
      <c r="R14" s="3">
        <v>33</v>
      </c>
      <c r="S14" s="3" t="s">
        <v>124</v>
      </c>
      <c r="T14" s="3">
        <v>40009</v>
      </c>
      <c r="U14" s="3" t="s">
        <v>59</v>
      </c>
      <c r="V14" s="3" t="s">
        <v>123</v>
      </c>
      <c r="W14" s="21" t="s">
        <v>145</v>
      </c>
      <c r="X14" s="18">
        <f>380542700418</f>
        <v>380542700418</v>
      </c>
      <c r="Y14" s="20" t="s">
        <v>67</v>
      </c>
      <c r="Z14" s="3" t="s">
        <v>85</v>
      </c>
    </row>
    <row r="15" spans="1:26" x14ac:dyDescent="0.2">
      <c r="A15" s="16" t="s">
        <v>152</v>
      </c>
      <c r="B15" s="4" t="s">
        <v>154</v>
      </c>
      <c r="C15" s="4" t="s">
        <v>53</v>
      </c>
      <c r="D15" s="4" t="s">
        <v>117</v>
      </c>
      <c r="E15" s="22" t="s">
        <v>151</v>
      </c>
      <c r="F15" s="5" t="s">
        <v>55</v>
      </c>
      <c r="G15" s="4" t="s">
        <v>153</v>
      </c>
      <c r="H15" s="4" t="s">
        <v>132</v>
      </c>
      <c r="I15" s="4">
        <v>40456009</v>
      </c>
      <c r="J15" s="4" t="s">
        <v>58</v>
      </c>
      <c r="K15" s="4" t="s">
        <v>58</v>
      </c>
      <c r="L15" s="4" t="s">
        <v>120</v>
      </c>
      <c r="M15" s="4" t="s">
        <v>60</v>
      </c>
      <c r="N15" s="4" t="s">
        <v>61</v>
      </c>
      <c r="O15" s="4" t="s">
        <v>59</v>
      </c>
      <c r="P15" s="4" t="s">
        <v>62</v>
      </c>
      <c r="Q15" s="4" t="s">
        <v>63</v>
      </c>
      <c r="R15" s="4">
        <v>34</v>
      </c>
      <c r="S15" s="4" t="s">
        <v>124</v>
      </c>
      <c r="T15" s="4">
        <v>40009</v>
      </c>
      <c r="U15" s="4" t="s">
        <v>59</v>
      </c>
      <c r="V15" s="4" t="s">
        <v>153</v>
      </c>
      <c r="W15" s="21" t="s">
        <v>155</v>
      </c>
      <c r="X15" s="18">
        <v>380542700428</v>
      </c>
      <c r="Y15" s="20" t="s">
        <v>67</v>
      </c>
      <c r="Z15" s="4" t="s">
        <v>85</v>
      </c>
    </row>
    <row r="16" spans="1:26" x14ac:dyDescent="0.2">
      <c r="A16" s="11">
        <v>37747</v>
      </c>
      <c r="B16" s="3" t="s">
        <v>125</v>
      </c>
      <c r="C16" s="3" t="s">
        <v>53</v>
      </c>
      <c r="D16" s="3" t="s">
        <v>117</v>
      </c>
      <c r="E16" s="22" t="s">
        <v>151</v>
      </c>
      <c r="F16" s="5" t="s">
        <v>55</v>
      </c>
      <c r="G16" s="3" t="s">
        <v>126</v>
      </c>
      <c r="H16" s="3" t="s">
        <v>76</v>
      </c>
      <c r="I16" s="3">
        <v>40456009</v>
      </c>
      <c r="J16" s="3" t="s">
        <v>58</v>
      </c>
      <c r="K16" s="3" t="s">
        <v>58</v>
      </c>
      <c r="L16" s="3" t="s">
        <v>120</v>
      </c>
      <c r="M16" s="3" t="s">
        <v>60</v>
      </c>
      <c r="N16" s="4" t="s">
        <v>61</v>
      </c>
      <c r="O16" s="3" t="s">
        <v>59</v>
      </c>
      <c r="P16" s="4" t="s">
        <v>62</v>
      </c>
      <c r="Q16" s="4" t="s">
        <v>63</v>
      </c>
      <c r="R16" s="3">
        <v>33</v>
      </c>
      <c r="S16" s="3" t="s">
        <v>127</v>
      </c>
      <c r="T16" s="3">
        <v>40009</v>
      </c>
      <c r="U16" s="3" t="s">
        <v>59</v>
      </c>
      <c r="V16" s="3" t="s">
        <v>126</v>
      </c>
      <c r="W16" s="21" t="s">
        <v>146</v>
      </c>
      <c r="X16" s="18">
        <f>380542700419</f>
        <v>380542700419</v>
      </c>
      <c r="Y16" s="20" t="s">
        <v>67</v>
      </c>
      <c r="Z16" s="3" t="s">
        <v>85</v>
      </c>
    </row>
    <row r="17" spans="1:26" x14ac:dyDescent="0.2">
      <c r="A17" s="9">
        <v>43988</v>
      </c>
      <c r="B17" s="3" t="s">
        <v>128</v>
      </c>
      <c r="C17" s="3" t="s">
        <v>53</v>
      </c>
      <c r="D17" s="3" t="s">
        <v>129</v>
      </c>
      <c r="E17" s="22" t="s">
        <v>151</v>
      </c>
      <c r="F17" s="5" t="s">
        <v>55</v>
      </c>
      <c r="G17" s="3" t="s">
        <v>130</v>
      </c>
      <c r="H17" s="3" t="s">
        <v>76</v>
      </c>
      <c r="I17" s="3">
        <v>40456009</v>
      </c>
      <c r="J17" s="3" t="s">
        <v>58</v>
      </c>
      <c r="K17" s="3" t="s">
        <v>58</v>
      </c>
      <c r="L17" s="3" t="s">
        <v>58</v>
      </c>
      <c r="M17" s="3" t="s">
        <v>60</v>
      </c>
      <c r="N17" s="4" t="s">
        <v>61</v>
      </c>
      <c r="O17" s="3" t="s">
        <v>59</v>
      </c>
      <c r="P17" s="4" t="s">
        <v>62</v>
      </c>
      <c r="Q17" s="4" t="s">
        <v>63</v>
      </c>
      <c r="R17" s="3">
        <v>33</v>
      </c>
      <c r="S17" s="3" t="s">
        <v>131</v>
      </c>
      <c r="T17" s="3">
        <v>40009</v>
      </c>
      <c r="U17" s="3" t="s">
        <v>59</v>
      </c>
      <c r="V17" s="3" t="s">
        <v>130</v>
      </c>
      <c r="W17" s="22" t="s">
        <v>147</v>
      </c>
      <c r="X17" s="18">
        <f t="shared" ref="X17" si="0">380542700139</f>
        <v>380542700139</v>
      </c>
      <c r="Y17" s="20" t="s">
        <v>67</v>
      </c>
      <c r="Z17" s="3" t="s">
        <v>85</v>
      </c>
    </row>
    <row r="18" spans="1:26" x14ac:dyDescent="0.2">
      <c r="A18" s="16" t="s">
        <v>156</v>
      </c>
      <c r="B18" s="3" t="s">
        <v>133</v>
      </c>
      <c r="C18" s="3" t="s">
        <v>53</v>
      </c>
      <c r="D18" s="3" t="s">
        <v>134</v>
      </c>
      <c r="E18" s="22" t="s">
        <v>151</v>
      </c>
      <c r="F18" s="5" t="s">
        <v>55</v>
      </c>
      <c r="G18" s="3" t="s">
        <v>149</v>
      </c>
      <c r="H18" s="3" t="s">
        <v>107</v>
      </c>
      <c r="I18" s="3">
        <v>40456009</v>
      </c>
      <c r="J18" s="3" t="s">
        <v>58</v>
      </c>
      <c r="K18" s="3" t="s">
        <v>58</v>
      </c>
      <c r="L18" s="3" t="s">
        <v>58</v>
      </c>
      <c r="M18" s="3" t="s">
        <v>60</v>
      </c>
      <c r="N18" s="4" t="s">
        <v>61</v>
      </c>
      <c r="O18" s="3" t="s">
        <v>59</v>
      </c>
      <c r="P18" s="4" t="s">
        <v>62</v>
      </c>
      <c r="Q18" s="4" t="s">
        <v>63</v>
      </c>
      <c r="R18" s="3">
        <v>33</v>
      </c>
      <c r="S18" s="3" t="s">
        <v>135</v>
      </c>
      <c r="T18" s="3">
        <v>40009</v>
      </c>
      <c r="U18" s="3" t="s">
        <v>59</v>
      </c>
      <c r="V18" s="3" t="s">
        <v>149</v>
      </c>
      <c r="W18" s="21" t="s">
        <v>150</v>
      </c>
      <c r="X18" s="18">
        <f>380542700404</f>
        <v>380542700404</v>
      </c>
      <c r="Y18" s="20" t="s">
        <v>67</v>
      </c>
      <c r="Z18" s="3" t="s">
        <v>85</v>
      </c>
    </row>
  </sheetData>
  <hyperlinks>
    <hyperlink ref="F3" r:id="rId1"/>
    <hyperlink ref="W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4" r:id="rId13"/>
    <hyperlink ref="F16" r:id="rId14"/>
    <hyperlink ref="F17" r:id="rId15"/>
    <hyperlink ref="F18" r:id="rId16"/>
    <hyperlink ref="W4" r:id="rId17"/>
    <hyperlink ref="W5" r:id="rId18"/>
    <hyperlink ref="W6" r:id="rId19"/>
    <hyperlink ref="W7" r:id="rId20"/>
    <hyperlink ref="W8" r:id="rId21"/>
    <hyperlink ref="W9" r:id="rId22"/>
    <hyperlink ref="W10" r:id="rId23"/>
    <hyperlink ref="W11" r:id="rId24"/>
    <hyperlink ref="W12" r:id="rId25"/>
    <hyperlink ref="W13" r:id="rId26"/>
    <hyperlink ref="W14" r:id="rId27"/>
    <hyperlink ref="W16" r:id="rId28"/>
    <hyperlink ref="W17" r:id="rId29"/>
    <hyperlink ref="W18" r:id="rId30"/>
    <hyperlink ref="E15" r:id="rId31"/>
    <hyperlink ref="F15" r:id="rId32"/>
    <hyperlink ref="E16:E18" r:id="rId33" display="https://drive.google.com/file/d/1rSHjMCXXQ_27AFari7kdTUKHlYfai2tl/view "/>
    <hyperlink ref="E3:E14" r:id="rId34" display="https://drive.google.com/file/d/1rSHjMCXXQ_27AFari7kdTUKHlYfai2tl/view "/>
    <hyperlink ref="W15" r:id="rId35"/>
  </hyperlinks>
  <pageMargins left="0.7" right="0.7" top="0.75" bottom="0.75" header="0.3" footer="0.3"/>
  <pageSetup paperSize="9" scale="26" fitToHeight="0" orientation="landscape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Гаркавенко Лідія Леонідівна</cp:lastModifiedBy>
  <cp:lastPrinted>2022-01-12T14:49:10Z</cp:lastPrinted>
  <dcterms:created xsi:type="dcterms:W3CDTF">2021-04-15T11:08:05Z</dcterms:created>
  <dcterms:modified xsi:type="dcterms:W3CDTF">2022-01-12T14:50:35Z</dcterms:modified>
</cp:coreProperties>
</file>