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1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8" i="1" l="1"/>
  <c r="L46" i="1" l="1"/>
  <c r="L39" i="1" l="1"/>
  <c r="L60" i="1" l="1"/>
  <c r="L59" i="1"/>
  <c r="L57" i="1"/>
  <c r="L56" i="1"/>
  <c r="L54" i="1"/>
  <c r="L53" i="1"/>
  <c r="L52" i="1"/>
  <c r="L51" i="1"/>
  <c r="L50" i="1"/>
  <c r="L49" i="1"/>
  <c r="L48" i="1"/>
  <c r="L47" i="1"/>
  <c r="L44" i="1"/>
  <c r="L43" i="1"/>
  <c r="L42" i="1"/>
  <c r="L41" i="1"/>
  <c r="L40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<sst xmlns="http://schemas.openxmlformats.org/spreadsheetml/2006/main" count="681" uniqueCount="242">
  <si>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</si>
  <si>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</si>
  <si>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</si>
  <si>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</si>
  <si>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</si>
  <si>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</si>
  <si>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</si>
  <si>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</si>
  <si>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</si>
  <si>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</si>
  <si>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</si>
  <si>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</si>
  <si>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</si>
  <si>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</si>
  <si>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</si>
  <si>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</si>
  <si>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</si>
  <si>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</si>
  <si>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</si>
  <si>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</si>
  <si>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</si>
  <si>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</si>
  <si>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</si>
  <si>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</si>
  <si>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</si>
  <si>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</si>
  <si>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</si>
  <si>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</si>
  <si>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</si>
  <si>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</si>
  <si>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</si>
  <si>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</si>
  <si>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</si>
  <si>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</si>
  <si>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</si>
  <si>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</si>
  <si>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</si>
  <si>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</si>
  <si>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</si>
  <si>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</si>
  <si>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</si>
  <si>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</si>
  <si>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</si>
  <si>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</si>
  <si>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</si>
  <si>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</si>
  <si>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</si>
  <si>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</si>
  <si>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</si>
  <si>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</si>
  <si>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</si>
  <si>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</si>
  <si>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</si>
  <si>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5.</t>
  </si>
  <si>
    <t>Ромась Інна Михайлівна</t>
  </si>
  <si>
    <t>Заступник начальника відділу</t>
  </si>
  <si>
    <t>6.</t>
  </si>
  <si>
    <t>Парфененко Максим Сергійович</t>
  </si>
  <si>
    <t>Головний спеціаліст -юрисконсульт відділу</t>
  </si>
  <si>
    <t>7.</t>
  </si>
  <si>
    <t>Хижняк Анна Вікторівна</t>
  </si>
  <si>
    <t>8.</t>
  </si>
  <si>
    <t>Мазур Олена Олександрівна</t>
  </si>
  <si>
    <t>9.</t>
  </si>
  <si>
    <t>Семеног Вікторія Вікторівна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</si>
  <si>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</si>
  <si>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</si>
  <si>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</si>
  <si>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</si>
  <si>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</si>
  <si>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11.</t>
  </si>
  <si>
    <t>Радченко Віта Михайлівна</t>
  </si>
  <si>
    <t>12.</t>
  </si>
  <si>
    <t>Джабраілова Оксана Олександрівна</t>
  </si>
  <si>
    <t>Головний спеціаліст відділу</t>
  </si>
  <si>
    <t>13.</t>
  </si>
  <si>
    <t>Гаркавенко Лідія Леонідівна</t>
  </si>
  <si>
    <t>14.</t>
  </si>
  <si>
    <t>Середа-Вакулішина Наталія Анатоліївна</t>
  </si>
  <si>
    <t>15.</t>
  </si>
  <si>
    <t>Лапенко Ірина Іванівна</t>
  </si>
  <si>
    <t>Відділ обліку комунального майна</t>
  </si>
  <si>
    <t>16.</t>
  </si>
  <si>
    <t>Кудрицька Юлія Олексіївна</t>
  </si>
  <si>
    <t>17.</t>
  </si>
  <si>
    <t>Рикун Валерія Миколаївна</t>
  </si>
  <si>
    <t>18.</t>
  </si>
  <si>
    <t>Авраменко Ольга Валеріївна</t>
  </si>
  <si>
    <t>19.</t>
  </si>
  <si>
    <t>Дмитренко Тетяна Олександрівна</t>
  </si>
  <si>
    <t>Відділ орендних відносин</t>
  </si>
  <si>
    <t>20.</t>
  </si>
  <si>
    <t>Сіренко Інна Вікторівна</t>
  </si>
  <si>
    <t>21.</t>
  </si>
  <si>
    <t>Дементова Ірина Іванівна</t>
  </si>
  <si>
    <t>22.</t>
  </si>
  <si>
    <t>Шульженко Світлана Анатоліївна</t>
  </si>
  <si>
    <t>23.</t>
  </si>
  <si>
    <t>Рогальська Юлія Анатоліївна</t>
  </si>
  <si>
    <t>24.</t>
  </si>
  <si>
    <t>Супрун Оксана Миколаївна</t>
  </si>
  <si>
    <t>25.</t>
  </si>
  <si>
    <t>Низова Яна Павлівна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</si>
  <si>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</si>
  <si>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</si>
  <si>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</si>
  <si>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</si>
  <si>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27.</t>
  </si>
  <si>
    <t>Пустовалова Наталія Олександрівна</t>
  </si>
  <si>
    <t>28.</t>
  </si>
  <si>
    <t>Кононенко Олена Володимирівна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</si>
  <si>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</si>
  <si>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</si>
  <si>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</si>
  <si>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</si>
  <si>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</si>
  <si>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</si>
  <si>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</si>
  <si>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31.</t>
  </si>
  <si>
    <t>Турчина Яна Олександрівна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</si>
  <si>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</si>
  <si>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</si>
  <si>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</si>
  <si>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</si>
  <si>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</si>
  <si>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</si>
  <si>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</si>
  <si>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</si>
  <si>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</si>
  <si>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34.</t>
  </si>
  <si>
    <t>Бондаренко Ярина Олександрівна</t>
  </si>
  <si>
    <t>35.</t>
  </si>
  <si>
    <t>36.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</si>
  <si>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</si>
  <si>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</si>
  <si>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</si>
  <si>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</si>
  <si>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</si>
  <si>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</si>
  <si>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</si>
  <si>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</si>
  <si>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</si>
  <si>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</si>
  <si>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</si>
  <si>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</si>
  <si>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</si>
  <si>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</si>
  <si>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</si>
  <si>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</si>
  <si>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</si>
  <si>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</si>
  <si>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</si>
  <si>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Андрющенко Єлізавета Андріївна</t>
  </si>
  <si>
    <t>Завідуч сектору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</si>
  <si>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</si>
  <si>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</si>
  <si>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</si>
  <si>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</si>
  <si>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</si>
  <si>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Торчило Наталія Олександрівна</t>
  </si>
  <si>
    <t>Сектор підприємництва, промисловості та економічного аналізу</t>
  </si>
  <si>
    <t>Мандрика Вікторія Анатоліївна</t>
  </si>
  <si>
    <t>Мальчевська Юлія Вікторівна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</si>
  <si>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</si>
  <si>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</si>
  <si>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</si>
  <si>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</si>
  <si>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</si>
  <si>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</si>
  <si>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</si>
  <si>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</si>
  <si>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</si>
  <si>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</si>
  <si>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</si>
  <si>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</si>
  <si>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</si>
  <si>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</si>
  <si>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</si>
  <si>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</si>
  <si>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</si>
  <si>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</si>
  <si>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</si>
  <si>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</si>
  <si>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</si>
  <si>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</si>
  <si>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</si>
  <si>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</si>
  <si>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</si>
  <si>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</si>
  <si>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</si>
  <si>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</si>
  <si>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</si>
  <si>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mazur_o@smr.gov.ua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</si>
  <si>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</si>
  <si>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</si>
  <si>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</si>
  <si>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</si>
  <si>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</si>
  <si>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</si>
  <si>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</si>
  <si>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</si>
  <si>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</si>
  <si>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</si>
  <si>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</si>
  <si>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</si>
  <si>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</si>
  <si>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</si>
  <si>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</si>
  <si>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suprun_o@smr.gov.ua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</si>
  <si>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</si>
  <si>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</si>
  <si>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</si>
  <si>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</si>
  <si>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</si>
  <si>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</si>
  <si>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</si>
  <si>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</si>
  <si>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</si>
  <si>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</si>
  <si>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</si>
  <si>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</si>
  <si>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</si>
  <si>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</si>
  <si>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</si>
  <si>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</si>
  <si>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</si>
  <si>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</si>
  <si>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</si>
  <si>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</si>
  <si>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</si>
  <si>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</si>
  <si>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</si>
  <si>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</si>
  <si>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</si>
  <si>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andriushchenko_y@smr.gov.ua</t>
  </si>
  <si>
    <t>korenieva_l@smr.gov.ua</t>
  </si>
  <si>
    <t>derzhavetska_o@smr.gov.ua</t>
  </si>
  <si>
    <t>kiriienko_y@smr.gov.ua</t>
  </si>
  <si>
    <t>morhun_a@smr.gov.ua</t>
  </si>
  <si>
    <t>mandryka_v@smr.gov.ua</t>
  </si>
  <si>
    <t>malchevska_y@smr.gov.ua</t>
  </si>
  <si>
    <t>shumylo_y@smr.gov.ua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</si>
</sst>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6" fillId="0" borderId="0" xfId="1" applyAlignment="1">
      <alignment vertical="top"/>
    </xf>
    <xf numFmtId="0" fontId="6" fillId="0" borderId="0" xfId="1" applyAlignment="1">
      <alignment horizontal="left" vertical="top"/>
    </xf>
    <xf numFmtId="0" fontId="6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dchenko_v@smr.gov.ua" TargetMode="External"/><Relationship Id="rId18" Type="http://schemas.openxmlformats.org/officeDocument/2006/relationships/hyperlink" Target="mailto:kudrytska_y@smr.gov.ua" TargetMode="External"/><Relationship Id="rId26" Type="http://schemas.openxmlformats.org/officeDocument/2006/relationships/hyperlink" Target="mailto:suprun_o@smr.gov.ua" TargetMode="External"/><Relationship Id="rId39" Type="http://schemas.openxmlformats.org/officeDocument/2006/relationships/hyperlink" Target="mailto:sovrikova_i@smr.gov.ua" TargetMode="External"/><Relationship Id="rId21" Type="http://schemas.openxmlformats.org/officeDocument/2006/relationships/hyperlink" Target="mailto:dmytrenko_t@smr.gov.ua" TargetMode="External"/><Relationship Id="rId34" Type="http://schemas.openxmlformats.org/officeDocument/2006/relationships/hyperlink" Target="mailto:starynska_o@smr.gov.ua" TargetMode="External"/><Relationship Id="rId42" Type="http://schemas.openxmlformats.org/officeDocument/2006/relationships/hyperlink" Target="mailto:pylypenko_o@smr.gov.ua" TargetMode="External"/><Relationship Id="rId47" Type="http://schemas.openxmlformats.org/officeDocument/2006/relationships/hyperlink" Target="mailto:frolov_s@smr.gov.ua" TargetMode="External"/><Relationship Id="rId50" Type="http://schemas.openxmlformats.org/officeDocument/2006/relationships/hyperlink" Target="mailto:korzh_m@smr.gov.ua" TargetMode="External"/><Relationship Id="rId55" Type="http://schemas.openxmlformats.org/officeDocument/2006/relationships/hyperlink" Target="mailto:kiriienko_y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braha_l@smr.gov.ua" TargetMode="External"/><Relationship Id="rId17" Type="http://schemas.openxmlformats.org/officeDocument/2006/relationships/hyperlink" Target="mailto:lapenko_i@smr.gov.ua" TargetMode="External"/><Relationship Id="rId25" Type="http://schemas.openxmlformats.org/officeDocument/2006/relationships/hyperlink" Target="mailto:rohalska_y@smr.gov.ua" TargetMode="External"/><Relationship Id="rId33" Type="http://schemas.openxmlformats.org/officeDocument/2006/relationships/hyperlink" Target="mailto:stehnii_a@smr.gov.ua" TargetMode="External"/><Relationship Id="rId38" Type="http://schemas.openxmlformats.org/officeDocument/2006/relationships/hyperlink" Target="mailto:khrystych_k@smr.gov.ua" TargetMode="External"/><Relationship Id="rId46" Type="http://schemas.openxmlformats.org/officeDocument/2006/relationships/hyperlink" Target="mailto:yeromin_o@smr.gov.ua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sereda-vakulishyna_n@smr.gov.ua" TargetMode="External"/><Relationship Id="rId20" Type="http://schemas.openxmlformats.org/officeDocument/2006/relationships/hyperlink" Target="mailto:avramenko_o@smr.gov.ua" TargetMode="External"/><Relationship Id="rId29" Type="http://schemas.openxmlformats.org/officeDocument/2006/relationships/hyperlink" Target="mailto:pustovalova_n@smr.gov.ua" TargetMode="External"/><Relationship Id="rId41" Type="http://schemas.openxmlformats.org/officeDocument/2006/relationships/hyperlink" Target="mailto:balasiukova_n@smr.gov.ua" TargetMode="External"/><Relationship Id="rId54" Type="http://schemas.openxmlformats.org/officeDocument/2006/relationships/hyperlink" Target="mailto:derzhavetska_o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semenoh_v@smr.gov.ua" TargetMode="External"/><Relationship Id="rId24" Type="http://schemas.openxmlformats.org/officeDocument/2006/relationships/hyperlink" Target="mailto:shulzhenko_s@smr.gov.ua" TargetMode="External"/><Relationship Id="rId32" Type="http://schemas.openxmlformats.org/officeDocument/2006/relationships/hyperlink" Target="mailto:bordun_h@smr.gov.ua" TargetMode="External"/><Relationship Id="rId37" Type="http://schemas.openxmlformats.org/officeDocument/2006/relationships/hyperlink" Target="mailto:shumylo_y@smr.gov.ua" TargetMode="External"/><Relationship Id="rId40" Type="http://schemas.openxmlformats.org/officeDocument/2006/relationships/hyperlink" Target="mailto:yakovenko_t@smr.gov.ua" TargetMode="External"/><Relationship Id="rId45" Type="http://schemas.openxmlformats.org/officeDocument/2006/relationships/hyperlink" Target="mailto:luhovets_a@smr.gov.ua" TargetMode="External"/><Relationship Id="rId53" Type="http://schemas.openxmlformats.org/officeDocument/2006/relationships/hyperlink" Target="mailto:korenieva_l@smr.gov.ua" TargetMode="External"/><Relationship Id="rId58" Type="http://schemas.openxmlformats.org/officeDocument/2006/relationships/hyperlink" Target="mailto:malchevska_y@smr.gov.ua" TargetMode="External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harkavenko_l@smr.gov.ua" TargetMode="External"/><Relationship Id="rId23" Type="http://schemas.openxmlformats.org/officeDocument/2006/relationships/hyperlink" Target="mailto:dementova_i@smr.gov.ua" TargetMode="External"/><Relationship Id="rId28" Type="http://schemas.openxmlformats.org/officeDocument/2006/relationships/hyperlink" Target="mailto:kaplun_z@smr.gov.ua" TargetMode="External"/><Relationship Id="rId36" Type="http://schemas.openxmlformats.org/officeDocument/2006/relationships/hyperlink" Target="mailto:vorona_a@smr.gov.ua" TargetMode="External"/><Relationship Id="rId49" Type="http://schemas.openxmlformats.org/officeDocument/2006/relationships/hyperlink" Target="mailto:bozhenko_k@smr.gov.ua" TargetMode="External"/><Relationship Id="rId57" Type="http://schemas.openxmlformats.org/officeDocument/2006/relationships/hyperlink" Target="mailto:mandryka_v@smr.gov.ua" TargetMode="External"/><Relationship Id="rId10" Type="http://schemas.openxmlformats.org/officeDocument/2006/relationships/hyperlink" Target="mailto:mazur_o@smr.gov.ua" TargetMode="External"/><Relationship Id="rId19" Type="http://schemas.openxmlformats.org/officeDocument/2006/relationships/hyperlink" Target="mailto:rykun_v@smr.gov.ua" TargetMode="External"/><Relationship Id="rId31" Type="http://schemas.openxmlformats.org/officeDocument/2006/relationships/hyperlink" Target="mailto:artiushenko_o@smr.gov.ua" TargetMode="External"/><Relationship Id="rId44" Type="http://schemas.openxmlformats.org/officeDocument/2006/relationships/hyperlink" Target="mailto:budakova_m@smr.gov.ua" TargetMode="External"/><Relationship Id="rId52" Type="http://schemas.openxmlformats.org/officeDocument/2006/relationships/hyperlink" Target="mailto:andriushchenko_y@smr.gov.ua" TargetMode="External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dzhabrailova_o@smr.gov.ua" TargetMode="External"/><Relationship Id="rId22" Type="http://schemas.openxmlformats.org/officeDocument/2006/relationships/hyperlink" Target="mailto:sirenko_i@smr.gov.ua" TargetMode="External"/><Relationship Id="rId27" Type="http://schemas.openxmlformats.org/officeDocument/2006/relationships/hyperlink" Target="mailto:nyzova_y@smr.gov.ua" TargetMode="External"/><Relationship Id="rId30" Type="http://schemas.openxmlformats.org/officeDocument/2006/relationships/hyperlink" Target="mailto:kononenko_o@smr.gov.ua" TargetMode="External"/><Relationship Id="rId35" Type="http://schemas.openxmlformats.org/officeDocument/2006/relationships/hyperlink" Target="mailto:bondarenko_y@smr.gov.ua" TargetMode="External"/><Relationship Id="rId43" Type="http://schemas.openxmlformats.org/officeDocument/2006/relationships/hyperlink" Target="mailto:vasylchenko_a@smr.gov.ua" TargetMode="External"/><Relationship Id="rId48" Type="http://schemas.openxmlformats.org/officeDocument/2006/relationships/hyperlink" Target="mailto:nahai_a@smr.gov.ua" TargetMode="External"/><Relationship Id="rId56" Type="http://schemas.openxmlformats.org/officeDocument/2006/relationships/hyperlink" Target="mailto:morhun_a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yehorova_l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topLeftCell="A13" workbookViewId="0">
      <selection activeCell="K38" sqref="K38"/>
    </sheetView>
  </sheetViews>
  <sheetFormatPr defaultColWidth="14.42578125" defaultRowHeight="15.75" customHeight="1" x14ac:dyDescent="0.2"/>
  <cols>
    <col min="2" max="2" width="21.28515625" customWidth="1"/>
    <col min="12" max="12" width="33.42578125" style="13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0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0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1">
        <f>380542700404</f>
        <v>380542700404</v>
      </c>
      <c r="M3" s="14" t="s">
        <v>185</v>
      </c>
      <c r="N3" s="3" t="s">
        <v>37</v>
      </c>
      <c r="O3" s="3" t="s">
        <v>38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39</v>
      </c>
      <c r="B4" s="3" t="s">
        <v>40</v>
      </c>
      <c r="C4" s="3">
        <v>2</v>
      </c>
      <c r="D4" s="3" t="s">
        <v>41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1">
        <f>380542700405</f>
        <v>380542700405</v>
      </c>
      <c r="M4" s="14" t="s">
        <v>186</v>
      </c>
      <c r="N4" s="3" t="s">
        <v>42</v>
      </c>
      <c r="O4" s="3" t="s">
        <v>43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44</v>
      </c>
      <c r="B5" s="3" t="s">
        <v>45</v>
      </c>
      <c r="C5" s="3">
        <v>2</v>
      </c>
      <c r="D5" s="3" t="s">
        <v>46</v>
      </c>
      <c r="E5" s="4">
        <v>43867</v>
      </c>
      <c r="F5" s="3" t="s">
        <v>47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1">
        <f>380542700426</f>
        <v>380542700426</v>
      </c>
      <c r="M5" s="15" t="s">
        <v>187</v>
      </c>
      <c r="N5" s="3" t="s">
        <v>36</v>
      </c>
      <c r="O5" s="3" t="s">
        <v>48</v>
      </c>
      <c r="P5" s="6" t="s">
        <v>49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50</v>
      </c>
      <c r="B6" s="3" t="s">
        <v>51</v>
      </c>
      <c r="C6" s="3">
        <v>1</v>
      </c>
      <c r="D6" s="3" t="s">
        <v>52</v>
      </c>
      <c r="E6" s="4">
        <v>43867</v>
      </c>
      <c r="F6" s="3" t="s">
        <v>47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1">
        <f>380542700414</f>
        <v>380542700414</v>
      </c>
      <c r="M6" s="14" t="s">
        <v>188</v>
      </c>
      <c r="N6" s="3" t="s">
        <v>36</v>
      </c>
      <c r="O6" s="3" t="s">
        <v>48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53</v>
      </c>
      <c r="B7" s="3" t="s">
        <v>54</v>
      </c>
      <c r="C7" s="3">
        <v>2</v>
      </c>
      <c r="D7" s="3" t="s">
        <v>55</v>
      </c>
      <c r="E7" s="4">
        <v>43867</v>
      </c>
      <c r="F7" s="3" t="s">
        <v>47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1">
        <f t="shared" ref="L7:L10" si="0">380542700427</f>
        <v>380542700427</v>
      </c>
      <c r="M7" s="14" t="s">
        <v>189</v>
      </c>
      <c r="N7" s="3" t="s">
        <v>36</v>
      </c>
      <c r="O7" s="3" t="s">
        <v>48</v>
      </c>
      <c r="P7" s="6" t="s">
        <v>49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56</v>
      </c>
      <c r="B8" s="3" t="s">
        <v>57</v>
      </c>
      <c r="C8" s="3">
        <v>1</v>
      </c>
      <c r="D8" s="3" t="s">
        <v>58</v>
      </c>
      <c r="E8" s="4">
        <v>43867</v>
      </c>
      <c r="F8" s="3" t="s">
        <v>47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1">
        <f t="shared" si="0"/>
        <v>380542700427</v>
      </c>
      <c r="M8" s="15" t="s">
        <v>190</v>
      </c>
      <c r="N8" s="3" t="s">
        <v>36</v>
      </c>
      <c r="O8" s="3" t="s">
        <v>48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59</v>
      </c>
      <c r="B9" s="3" t="s">
        <v>60</v>
      </c>
      <c r="C9" s="3">
        <v>2</v>
      </c>
      <c r="D9" s="3" t="s">
        <v>58</v>
      </c>
      <c r="E9" s="4">
        <v>43867</v>
      </c>
      <c r="F9" s="3" t="s">
        <v>47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1">
        <f t="shared" si="0"/>
        <v>380542700427</v>
      </c>
      <c r="M9" s="15" t="s">
        <v>191</v>
      </c>
      <c r="N9" s="3" t="s">
        <v>36</v>
      </c>
      <c r="O9" s="3" t="s">
        <v>48</v>
      </c>
      <c r="P9" s="6" t="s">
        <v>49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61</v>
      </c>
      <c r="B10" s="3" t="s">
        <v>62</v>
      </c>
      <c r="C10" s="3">
        <v>2</v>
      </c>
      <c r="D10" s="3" t="s">
        <v>58</v>
      </c>
      <c r="E10" s="4">
        <v>43867</v>
      </c>
      <c r="F10" s="3" t="s">
        <v>47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1">
        <f t="shared" si="0"/>
        <v>380542700427</v>
      </c>
      <c r="M10" s="15" t="s">
        <v>192</v>
      </c>
      <c r="N10" s="3" t="s">
        <v>36</v>
      </c>
      <c r="O10" s="3" t="s">
        <v>48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63</v>
      </c>
      <c r="B11" s="3" t="s">
        <v>64</v>
      </c>
      <c r="C11" s="3">
        <v>2</v>
      </c>
      <c r="D11" s="3" t="s">
        <v>58</v>
      </c>
      <c r="E11" s="4">
        <v>43867</v>
      </c>
      <c r="F11" s="3" t="s">
        <v>47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1" t="s">
        <v>36</v>
      </c>
      <c r="M11" s="15" t="s">
        <v>193</v>
      </c>
      <c r="N11" s="3" t="s">
        <v>36</v>
      </c>
      <c r="O11" s="3" t="s">
        <v>65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66</v>
      </c>
      <c r="B12" s="3" t="s">
        <v>67</v>
      </c>
      <c r="C12" s="3">
        <v>2</v>
      </c>
      <c r="D12" s="3" t="s">
        <v>68</v>
      </c>
      <c r="E12" s="4">
        <v>43896</v>
      </c>
      <c r="F12" s="3" t="s">
        <v>69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1">
        <f>380542700410</f>
        <v>380542700410</v>
      </c>
      <c r="M12" s="15" t="s">
        <v>194</v>
      </c>
      <c r="N12" s="3" t="s">
        <v>36</v>
      </c>
      <c r="O12" s="3" t="s">
        <v>48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70</v>
      </c>
      <c r="B13" s="3" t="s">
        <v>71</v>
      </c>
      <c r="C13" s="3">
        <v>2</v>
      </c>
      <c r="D13" s="3" t="s">
        <v>55</v>
      </c>
      <c r="E13" s="4">
        <v>43896</v>
      </c>
      <c r="F13" s="3" t="s">
        <v>69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1">
        <f t="shared" ref="L13:L14" si="1">380542700411</f>
        <v>380542700411</v>
      </c>
      <c r="M13" s="15" t="s">
        <v>195</v>
      </c>
      <c r="N13" s="3" t="s">
        <v>36</v>
      </c>
      <c r="O13" s="3" t="s">
        <v>48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72</v>
      </c>
      <c r="B14" s="3" t="s">
        <v>73</v>
      </c>
      <c r="C14" s="3">
        <v>2</v>
      </c>
      <c r="D14" s="3" t="s">
        <v>74</v>
      </c>
      <c r="E14" s="4">
        <v>43896</v>
      </c>
      <c r="F14" s="3" t="s">
        <v>69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1">
        <f t="shared" si="1"/>
        <v>380542700411</v>
      </c>
      <c r="M14" s="15" t="s">
        <v>196</v>
      </c>
      <c r="N14" s="3" t="s">
        <v>36</v>
      </c>
      <c r="O14" s="3" t="s">
        <v>48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75</v>
      </c>
      <c r="B15" s="3" t="s">
        <v>76</v>
      </c>
      <c r="C15" s="3">
        <v>2</v>
      </c>
      <c r="D15" s="3" t="s">
        <v>74</v>
      </c>
      <c r="E15" s="4">
        <v>43896</v>
      </c>
      <c r="F15" s="3" t="s">
        <v>69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1">
        <f>380542700413</f>
        <v>380542700413</v>
      </c>
      <c r="M15" s="15" t="s">
        <v>197</v>
      </c>
      <c r="N15" s="3" t="s">
        <v>36</v>
      </c>
      <c r="O15" s="3" t="s">
        <v>48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77</v>
      </c>
      <c r="B16" s="3" t="s">
        <v>78</v>
      </c>
      <c r="C16" s="3">
        <v>2</v>
      </c>
      <c r="D16" s="3" t="s">
        <v>74</v>
      </c>
      <c r="E16" s="4">
        <v>43896</v>
      </c>
      <c r="F16" s="3" t="s">
        <v>69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1">
        <f>380542700411</f>
        <v>380542700411</v>
      </c>
      <c r="M16" s="15" t="s">
        <v>198</v>
      </c>
      <c r="N16" s="3" t="s">
        <v>36</v>
      </c>
      <c r="O16" s="3" t="s">
        <v>48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79</v>
      </c>
      <c r="B17" s="3" t="s">
        <v>80</v>
      </c>
      <c r="C17" s="3">
        <v>2</v>
      </c>
      <c r="D17" s="3" t="s">
        <v>46</v>
      </c>
      <c r="E17" s="7">
        <v>36987</v>
      </c>
      <c r="F17" s="3" t="s">
        <v>81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1">
        <f t="shared" ref="L17:L20" si="2">380542700412</f>
        <v>380542700412</v>
      </c>
      <c r="M17" s="16" t="s">
        <v>199</v>
      </c>
      <c r="N17" s="3" t="s">
        <v>36</v>
      </c>
      <c r="O17" s="3" t="s">
        <v>48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82</v>
      </c>
      <c r="B18" s="3" t="s">
        <v>83</v>
      </c>
      <c r="C18" s="3">
        <v>2</v>
      </c>
      <c r="D18" s="3" t="s">
        <v>74</v>
      </c>
      <c r="E18" s="7">
        <v>36987</v>
      </c>
      <c r="F18" s="3" t="s">
        <v>81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1">
        <f t="shared" si="2"/>
        <v>380542700412</v>
      </c>
      <c r="M18" s="15" t="s">
        <v>200</v>
      </c>
      <c r="N18" s="3" t="s">
        <v>36</v>
      </c>
      <c r="O18" s="3" t="s">
        <v>48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84</v>
      </c>
      <c r="B19" s="3" t="s">
        <v>85</v>
      </c>
      <c r="C19" s="3">
        <v>2</v>
      </c>
      <c r="D19" s="3" t="s">
        <v>74</v>
      </c>
      <c r="E19" s="7">
        <v>36987</v>
      </c>
      <c r="F19" s="3" t="s">
        <v>81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1">
        <f t="shared" si="2"/>
        <v>380542700412</v>
      </c>
      <c r="M19" s="15" t="s">
        <v>201</v>
      </c>
      <c r="N19" s="3" t="s">
        <v>36</v>
      </c>
      <c r="O19" s="3" t="s">
        <v>48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86</v>
      </c>
      <c r="B20" s="3" t="s">
        <v>87</v>
      </c>
      <c r="C20" s="3">
        <v>2</v>
      </c>
      <c r="D20" s="3" t="s">
        <v>74</v>
      </c>
      <c r="E20" s="7">
        <v>36987</v>
      </c>
      <c r="F20" s="3" t="s">
        <v>81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1">
        <f t="shared" si="2"/>
        <v>380542700412</v>
      </c>
      <c r="M20" s="15" t="s">
        <v>202</v>
      </c>
      <c r="N20" s="3" t="s">
        <v>36</v>
      </c>
      <c r="O20" s="3" t="s">
        <v>48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88</v>
      </c>
      <c r="B21" s="3" t="s">
        <v>89</v>
      </c>
      <c r="C21" s="3">
        <v>2</v>
      </c>
      <c r="D21" s="3" t="s">
        <v>46</v>
      </c>
      <c r="E21" s="7">
        <v>37352</v>
      </c>
      <c r="F21" s="3" t="s">
        <v>90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2" t="s">
        <v>36</v>
      </c>
      <c r="M21" s="15" t="s">
        <v>203</v>
      </c>
      <c r="N21" s="3" t="s">
        <v>36</v>
      </c>
      <c r="O21" s="6" t="s">
        <v>65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91</v>
      </c>
      <c r="B22" s="3" t="s">
        <v>92</v>
      </c>
      <c r="C22" s="3">
        <v>2</v>
      </c>
      <c r="D22" s="3" t="s">
        <v>55</v>
      </c>
      <c r="E22" s="7">
        <v>37352</v>
      </c>
      <c r="F22" s="3" t="s">
        <v>90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1">
        <f t="shared" ref="L22:L25" si="3">380542700413</f>
        <v>380542700413</v>
      </c>
      <c r="M22" s="15" t="s">
        <v>204</v>
      </c>
      <c r="N22" s="3" t="s">
        <v>36</v>
      </c>
      <c r="O22" s="3" t="s">
        <v>48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93</v>
      </c>
      <c r="B23" s="3" t="s">
        <v>94</v>
      </c>
      <c r="C23" s="3">
        <v>2</v>
      </c>
      <c r="D23" s="3" t="s">
        <v>74</v>
      </c>
      <c r="E23" s="7">
        <v>37352</v>
      </c>
      <c r="F23" s="3" t="s">
        <v>90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1">
        <f t="shared" si="3"/>
        <v>380542700413</v>
      </c>
      <c r="M23" s="15" t="s">
        <v>205</v>
      </c>
      <c r="N23" s="3" t="s">
        <v>36</v>
      </c>
      <c r="O23" s="3" t="s">
        <v>48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95</v>
      </c>
      <c r="B24" s="3" t="s">
        <v>96</v>
      </c>
      <c r="C24" s="3">
        <v>2</v>
      </c>
      <c r="D24" s="3" t="s">
        <v>74</v>
      </c>
      <c r="E24" s="7">
        <v>37352</v>
      </c>
      <c r="F24" s="3" t="s">
        <v>90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1">
        <f t="shared" si="3"/>
        <v>380542700413</v>
      </c>
      <c r="M24" s="15" t="s">
        <v>206</v>
      </c>
      <c r="N24" s="3" t="s">
        <v>36</v>
      </c>
      <c r="O24" s="3" t="s">
        <v>48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97</v>
      </c>
      <c r="B25" s="3" t="s">
        <v>98</v>
      </c>
      <c r="C25" s="3">
        <v>2</v>
      </c>
      <c r="D25" s="3" t="s">
        <v>74</v>
      </c>
      <c r="E25" s="7">
        <v>37352</v>
      </c>
      <c r="F25" s="3" t="s">
        <v>90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1">
        <f t="shared" si="3"/>
        <v>380542700413</v>
      </c>
      <c r="M25" s="15" t="s">
        <v>207</v>
      </c>
      <c r="N25" s="3" t="s">
        <v>36</v>
      </c>
      <c r="O25" s="3" t="s">
        <v>48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99</v>
      </c>
      <c r="B26" s="3" t="s">
        <v>100</v>
      </c>
      <c r="C26" s="3">
        <v>2</v>
      </c>
      <c r="D26" s="3" t="s">
        <v>74</v>
      </c>
      <c r="E26" s="7">
        <v>37352</v>
      </c>
      <c r="F26" s="3" t="s">
        <v>90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1">
        <f>380542700411</f>
        <v>380542700411</v>
      </c>
      <c r="M26" s="15" t="s">
        <v>208</v>
      </c>
      <c r="N26" s="3" t="s">
        <v>36</v>
      </c>
      <c r="O26" s="3" t="s">
        <v>48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101</v>
      </c>
      <c r="B27" s="3" t="s">
        <v>102</v>
      </c>
      <c r="C27" s="3">
        <v>2</v>
      </c>
      <c r="D27" s="3" t="s">
        <v>74</v>
      </c>
      <c r="E27" s="7">
        <v>37352</v>
      </c>
      <c r="F27" s="3" t="s">
        <v>90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1" t="s">
        <v>36</v>
      </c>
      <c r="M27" s="15" t="s">
        <v>209</v>
      </c>
      <c r="N27" s="3" t="s">
        <v>36</v>
      </c>
      <c r="O27" s="3" t="s">
        <v>65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103</v>
      </c>
      <c r="B28" s="3" t="s">
        <v>104</v>
      </c>
      <c r="C28" s="3">
        <v>2</v>
      </c>
      <c r="D28" s="3" t="s">
        <v>105</v>
      </c>
      <c r="E28" s="7">
        <v>37717</v>
      </c>
      <c r="F28" s="3" t="s">
        <v>106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1">
        <f>380542700406</f>
        <v>380542700406</v>
      </c>
      <c r="M28" s="15" t="s">
        <v>210</v>
      </c>
      <c r="N28" s="3" t="s">
        <v>36</v>
      </c>
      <c r="O28" s="3" t="s">
        <v>48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107</v>
      </c>
      <c r="B29" s="3" t="s">
        <v>108</v>
      </c>
      <c r="C29" s="3">
        <v>2</v>
      </c>
      <c r="D29" s="3" t="s">
        <v>74</v>
      </c>
      <c r="E29" s="7">
        <v>37717</v>
      </c>
      <c r="F29" s="3" t="s">
        <v>106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1">
        <f t="shared" ref="L29:L30" si="4">380542700407</f>
        <v>380542700407</v>
      </c>
      <c r="M29" s="15" t="s">
        <v>211</v>
      </c>
      <c r="N29" s="3" t="s">
        <v>36</v>
      </c>
      <c r="O29" s="3" t="s">
        <v>48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109</v>
      </c>
      <c r="B30" s="3" t="s">
        <v>110</v>
      </c>
      <c r="C30" s="3">
        <v>2</v>
      </c>
      <c r="D30" s="3" t="s">
        <v>74</v>
      </c>
      <c r="E30" s="7">
        <v>37717</v>
      </c>
      <c r="F30" s="3" t="s">
        <v>106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1">
        <f t="shared" si="4"/>
        <v>380542700407</v>
      </c>
      <c r="M30" s="15" t="s">
        <v>212</v>
      </c>
      <c r="N30" s="3" t="s">
        <v>36</v>
      </c>
      <c r="O30" s="3" t="s">
        <v>48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111</v>
      </c>
      <c r="B31" s="3" t="s">
        <v>112</v>
      </c>
      <c r="C31" s="3">
        <v>2</v>
      </c>
      <c r="D31" s="3" t="s">
        <v>113</v>
      </c>
      <c r="E31" s="7">
        <v>38083</v>
      </c>
      <c r="F31" s="3" t="s">
        <v>114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1">
        <f t="shared" ref="L31:L33" si="5">380542700408</f>
        <v>380542700408</v>
      </c>
      <c r="M31" s="15" t="s">
        <v>213</v>
      </c>
      <c r="N31" s="3" t="s">
        <v>36</v>
      </c>
      <c r="O31" s="3" t="s">
        <v>115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116</v>
      </c>
      <c r="B32" s="3" t="s">
        <v>117</v>
      </c>
      <c r="C32" s="3">
        <v>2</v>
      </c>
      <c r="D32" s="3" t="s">
        <v>74</v>
      </c>
      <c r="E32" s="7">
        <v>38083</v>
      </c>
      <c r="F32" s="3" t="s">
        <v>114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1">
        <f t="shared" si="5"/>
        <v>380542700408</v>
      </c>
      <c r="M32" s="15" t="s">
        <v>214</v>
      </c>
      <c r="N32" s="3" t="s">
        <v>36</v>
      </c>
      <c r="O32" s="3" t="s">
        <v>115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118</v>
      </c>
      <c r="B33" s="3" t="s">
        <v>119</v>
      </c>
      <c r="C33" s="3">
        <v>2</v>
      </c>
      <c r="D33" s="3" t="s">
        <v>74</v>
      </c>
      <c r="E33" s="7">
        <v>38083</v>
      </c>
      <c r="F33" s="3" t="s">
        <v>114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1">
        <f t="shared" si="5"/>
        <v>380542700408</v>
      </c>
      <c r="M33" s="15" t="s">
        <v>215</v>
      </c>
      <c r="N33" s="3" t="s">
        <v>36</v>
      </c>
      <c r="O33" s="3" t="s">
        <v>115</v>
      </c>
      <c r="P33" s="6" t="s">
        <v>49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120</v>
      </c>
      <c r="B34" s="3" t="s">
        <v>121</v>
      </c>
      <c r="C34" s="3">
        <v>2</v>
      </c>
      <c r="D34" s="3" t="s">
        <v>122</v>
      </c>
      <c r="E34" s="4">
        <v>43957</v>
      </c>
      <c r="F34" s="3" t="s">
        <v>123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1">
        <f>380542700415</f>
        <v>380542700415</v>
      </c>
      <c r="M34" s="15" t="s">
        <v>216</v>
      </c>
      <c r="N34" s="3" t="s">
        <v>124</v>
      </c>
      <c r="O34" s="3" t="s">
        <v>48</v>
      </c>
      <c r="P34" s="6" t="s">
        <v>49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125</v>
      </c>
      <c r="B35" s="3" t="s">
        <v>126</v>
      </c>
      <c r="C35" s="3">
        <v>2</v>
      </c>
      <c r="D35" s="3" t="s">
        <v>127</v>
      </c>
      <c r="E35" s="7">
        <v>37017</v>
      </c>
      <c r="F35" s="3" t="s">
        <v>128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1">
        <f t="shared" ref="L35:L39" si="6">380542700429</f>
        <v>380542700429</v>
      </c>
      <c r="M35" s="15" t="s">
        <v>217</v>
      </c>
      <c r="N35" s="3" t="s">
        <v>36</v>
      </c>
      <c r="O35" s="3" t="s">
        <v>48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129</v>
      </c>
      <c r="B36" s="3" t="s">
        <v>130</v>
      </c>
      <c r="C36" s="3">
        <v>2</v>
      </c>
      <c r="D36" s="3" t="s">
        <v>74</v>
      </c>
      <c r="E36" s="7">
        <v>37017</v>
      </c>
      <c r="F36" s="3" t="s">
        <v>128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1">
        <f t="shared" si="6"/>
        <v>380542700429</v>
      </c>
      <c r="M36" s="15" t="s">
        <v>218</v>
      </c>
      <c r="N36" s="3" t="s">
        <v>36</v>
      </c>
      <c r="O36" s="3" t="s">
        <v>48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 t="s">
        <v>131</v>
      </c>
      <c r="B37" s="3" t="s">
        <v>133</v>
      </c>
      <c r="C37" s="3">
        <v>2</v>
      </c>
      <c r="D37" s="3" t="s">
        <v>74</v>
      </c>
      <c r="E37" s="7">
        <v>37017</v>
      </c>
      <c r="F37" s="3" t="s">
        <v>128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1">
        <f t="shared" si="6"/>
        <v>380542700429</v>
      </c>
      <c r="M37" s="15" t="s">
        <v>219</v>
      </c>
      <c r="N37" s="3" t="s">
        <v>36</v>
      </c>
      <c r="O37" s="3" t="s">
        <v>48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6" t="s">
        <v>132</v>
      </c>
      <c r="B38" s="3" t="s">
        <v>134</v>
      </c>
      <c r="C38" s="3">
        <v>2</v>
      </c>
      <c r="D38" s="3" t="s">
        <v>74</v>
      </c>
      <c r="E38" s="7">
        <v>37017</v>
      </c>
      <c r="F38" s="3" t="s">
        <v>128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1">
        <f t="shared" si="6"/>
        <v>380542700429</v>
      </c>
      <c r="M38" s="15" t="s">
        <v>241</v>
      </c>
      <c r="N38" s="3" t="s">
        <v>36</v>
      </c>
      <c r="O38" s="3" t="s">
        <v>48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8" t="s">
        <v>163</v>
      </c>
      <c r="B39" s="6" t="s">
        <v>135</v>
      </c>
      <c r="C39" s="6">
        <v>2</v>
      </c>
      <c r="D39" s="6" t="s">
        <v>74</v>
      </c>
      <c r="E39" s="9">
        <v>37017</v>
      </c>
      <c r="F39" s="6" t="s">
        <v>128</v>
      </c>
      <c r="G39" s="6">
        <v>40456009</v>
      </c>
      <c r="H39" s="6" t="s">
        <v>34</v>
      </c>
      <c r="I39" s="6" t="s">
        <v>36</v>
      </c>
      <c r="J39" s="6" t="s">
        <v>36</v>
      </c>
      <c r="K39" s="6" t="s">
        <v>36</v>
      </c>
      <c r="L39" s="11">
        <f t="shared" si="6"/>
        <v>380542700429</v>
      </c>
      <c r="M39" s="15" t="s">
        <v>220</v>
      </c>
      <c r="N39" s="3" t="s">
        <v>36</v>
      </c>
      <c r="O39" s="6" t="s">
        <v>48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6" t="s">
        <v>164</v>
      </c>
      <c r="B40" s="3" t="s">
        <v>136</v>
      </c>
      <c r="C40" s="3">
        <v>2</v>
      </c>
      <c r="D40" s="3" t="s">
        <v>46</v>
      </c>
      <c r="E40" s="7">
        <v>37382</v>
      </c>
      <c r="F40" s="3" t="s">
        <v>137</v>
      </c>
      <c r="G40" s="3">
        <v>40456009</v>
      </c>
      <c r="H40" s="3" t="s">
        <v>34</v>
      </c>
      <c r="I40" s="3" t="s">
        <v>36</v>
      </c>
      <c r="J40" s="3" t="s">
        <v>36</v>
      </c>
      <c r="K40" s="3" t="s">
        <v>36</v>
      </c>
      <c r="L40" s="11">
        <f>380542700418</f>
        <v>380542700418</v>
      </c>
      <c r="M40" s="15" t="s">
        <v>221</v>
      </c>
      <c r="N40" s="3" t="s">
        <v>36</v>
      </c>
      <c r="O40" s="3" t="s">
        <v>48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6" t="s">
        <v>165</v>
      </c>
      <c r="B41" s="3" t="s">
        <v>138</v>
      </c>
      <c r="C41" s="3">
        <v>2</v>
      </c>
      <c r="D41" s="3" t="s">
        <v>55</v>
      </c>
      <c r="E41" s="7">
        <v>37382</v>
      </c>
      <c r="F41" s="3" t="s">
        <v>137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1">
        <f t="shared" ref="L41:L46" si="7">380542700428</f>
        <v>380542700428</v>
      </c>
      <c r="M41" s="15" t="s">
        <v>222</v>
      </c>
      <c r="N41" s="3" t="s">
        <v>36</v>
      </c>
      <c r="O41" s="3" t="s">
        <v>48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6" t="s">
        <v>166</v>
      </c>
      <c r="B42" s="3" t="s">
        <v>139</v>
      </c>
      <c r="C42" s="3">
        <v>2</v>
      </c>
      <c r="D42" s="3" t="s">
        <v>74</v>
      </c>
      <c r="E42" s="7">
        <v>37382</v>
      </c>
      <c r="F42" s="3" t="s">
        <v>137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1">
        <f t="shared" si="7"/>
        <v>380542700428</v>
      </c>
      <c r="M42" s="15" t="s">
        <v>223</v>
      </c>
      <c r="N42" s="3" t="s">
        <v>36</v>
      </c>
      <c r="O42" s="3" t="s">
        <v>48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6" t="s">
        <v>167</v>
      </c>
      <c r="B43" s="3" t="s">
        <v>140</v>
      </c>
      <c r="C43" s="3">
        <v>2</v>
      </c>
      <c r="D43" s="3" t="s">
        <v>74</v>
      </c>
      <c r="E43" s="7">
        <v>37382</v>
      </c>
      <c r="F43" s="3" t="s">
        <v>137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1">
        <f t="shared" si="7"/>
        <v>380542700428</v>
      </c>
      <c r="M43" s="15" t="s">
        <v>224</v>
      </c>
      <c r="N43" s="3" t="s">
        <v>36</v>
      </c>
      <c r="O43" s="3" t="s">
        <v>48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6" t="s">
        <v>168</v>
      </c>
      <c r="B44" s="3" t="s">
        <v>141</v>
      </c>
      <c r="C44" s="3">
        <v>2</v>
      </c>
      <c r="D44" s="3" t="s">
        <v>74</v>
      </c>
      <c r="E44" s="7">
        <v>37382</v>
      </c>
      <c r="F44" s="3" t="s">
        <v>137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1">
        <f t="shared" si="7"/>
        <v>380542700428</v>
      </c>
      <c r="M44" s="15" t="s">
        <v>225</v>
      </c>
      <c r="N44" s="3" t="s">
        <v>36</v>
      </c>
      <c r="O44" s="3" t="s">
        <v>48</v>
      </c>
      <c r="P44" s="6" t="s">
        <v>49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6" t="s">
        <v>169</v>
      </c>
      <c r="B45" s="3" t="s">
        <v>142</v>
      </c>
      <c r="C45" s="3">
        <v>2</v>
      </c>
      <c r="D45" s="3" t="s">
        <v>74</v>
      </c>
      <c r="E45" s="7">
        <v>37382</v>
      </c>
      <c r="F45" s="3" t="s">
        <v>137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1" t="s">
        <v>36</v>
      </c>
      <c r="M45" s="15" t="s">
        <v>226</v>
      </c>
      <c r="N45" s="3" t="s">
        <v>36</v>
      </c>
      <c r="O45" s="3" t="s">
        <v>65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6" t="s">
        <v>170</v>
      </c>
      <c r="B46" s="3" t="s">
        <v>143</v>
      </c>
      <c r="C46" s="3">
        <v>2</v>
      </c>
      <c r="D46" s="3" t="s">
        <v>74</v>
      </c>
      <c r="E46" s="7">
        <v>37382</v>
      </c>
      <c r="F46" s="3" t="s">
        <v>137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1">
        <f t="shared" si="7"/>
        <v>380542700428</v>
      </c>
      <c r="M46" s="15" t="s">
        <v>227</v>
      </c>
      <c r="N46" s="3" t="s">
        <v>36</v>
      </c>
      <c r="O46" s="3" t="s">
        <v>48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6" t="s">
        <v>171</v>
      </c>
      <c r="B47" s="3" t="s">
        <v>144</v>
      </c>
      <c r="C47" s="3">
        <v>1</v>
      </c>
      <c r="D47" s="3" t="s">
        <v>46</v>
      </c>
      <c r="E47" s="7">
        <v>37747</v>
      </c>
      <c r="F47" s="3" t="s">
        <v>145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1">
        <f t="shared" ref="L47:L49" si="8">380542700419</f>
        <v>380542700419</v>
      </c>
      <c r="M47" s="15" t="s">
        <v>228</v>
      </c>
      <c r="N47" s="3" t="s">
        <v>36</v>
      </c>
      <c r="O47" s="3" t="s">
        <v>48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6" t="s">
        <v>172</v>
      </c>
      <c r="B48" s="3" t="s">
        <v>146</v>
      </c>
      <c r="C48" s="3">
        <v>1</v>
      </c>
      <c r="D48" s="3" t="s">
        <v>74</v>
      </c>
      <c r="E48" s="7">
        <v>37747</v>
      </c>
      <c r="F48" s="3" t="s">
        <v>145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1">
        <f t="shared" si="8"/>
        <v>380542700419</v>
      </c>
      <c r="M48" s="15" t="s">
        <v>229</v>
      </c>
      <c r="N48" s="3" t="s">
        <v>36</v>
      </c>
      <c r="O48" s="3" t="s">
        <v>48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6" t="s">
        <v>173</v>
      </c>
      <c r="B49" s="3" t="s">
        <v>147</v>
      </c>
      <c r="C49" s="3">
        <v>1</v>
      </c>
      <c r="D49" s="3" t="s">
        <v>74</v>
      </c>
      <c r="E49" s="7">
        <v>37747</v>
      </c>
      <c r="F49" s="3" t="s">
        <v>145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1">
        <f t="shared" si="8"/>
        <v>380542700419</v>
      </c>
      <c r="M49" s="15" t="s">
        <v>230</v>
      </c>
      <c r="N49" s="3" t="s">
        <v>36</v>
      </c>
      <c r="O49" s="3" t="s">
        <v>48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6" t="s">
        <v>174</v>
      </c>
      <c r="B50" s="3" t="s">
        <v>148</v>
      </c>
      <c r="C50" s="3">
        <v>2</v>
      </c>
      <c r="D50" s="3" t="s">
        <v>46</v>
      </c>
      <c r="E50" s="4">
        <v>43988</v>
      </c>
      <c r="F50" s="3" t="s">
        <v>149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1">
        <f>380542700139</f>
        <v>380542700139</v>
      </c>
      <c r="M50" s="15" t="s">
        <v>231</v>
      </c>
      <c r="N50" s="3" t="s">
        <v>36</v>
      </c>
      <c r="O50" s="3" t="s">
        <v>48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6" t="s">
        <v>175</v>
      </c>
      <c r="B51" s="3" t="s">
        <v>150</v>
      </c>
      <c r="C51" s="3">
        <v>1</v>
      </c>
      <c r="D51" s="3" t="s">
        <v>55</v>
      </c>
      <c r="E51" s="4">
        <v>43988</v>
      </c>
      <c r="F51" s="3" t="s">
        <v>149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1">
        <f>380542700409</f>
        <v>380542700409</v>
      </c>
      <c r="M51" s="15" t="s">
        <v>232</v>
      </c>
      <c r="N51" s="3" t="s">
        <v>36</v>
      </c>
      <c r="O51" s="3" t="s">
        <v>48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6" t="s">
        <v>176</v>
      </c>
      <c r="B52" s="3" t="s">
        <v>151</v>
      </c>
      <c r="C52" s="3">
        <v>2</v>
      </c>
      <c r="D52" s="3" t="s">
        <v>74</v>
      </c>
      <c r="E52" s="4">
        <v>43988</v>
      </c>
      <c r="F52" s="3" t="s">
        <v>149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1">
        <f>380542700417</f>
        <v>380542700417</v>
      </c>
      <c r="M52" s="15" t="s">
        <v>233</v>
      </c>
      <c r="N52" s="3" t="s">
        <v>36</v>
      </c>
      <c r="O52" s="3" t="s">
        <v>48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6" t="s">
        <v>177</v>
      </c>
      <c r="B53" s="3" t="s">
        <v>152</v>
      </c>
      <c r="C53" s="3">
        <v>2</v>
      </c>
      <c r="D53" s="3" t="s">
        <v>153</v>
      </c>
      <c r="E53" s="7">
        <v>37048</v>
      </c>
      <c r="F53" s="3" t="s">
        <v>154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1">
        <f>380542700404</f>
        <v>380542700404</v>
      </c>
      <c r="M53" s="15" t="s">
        <v>234</v>
      </c>
      <c r="N53" s="3" t="s">
        <v>36</v>
      </c>
      <c r="O53" s="3" t="s">
        <v>48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6" t="s">
        <v>178</v>
      </c>
      <c r="B54" s="3" t="s">
        <v>155</v>
      </c>
      <c r="C54" s="3">
        <v>2</v>
      </c>
      <c r="D54" s="3" t="s">
        <v>74</v>
      </c>
      <c r="E54" s="7">
        <v>37048</v>
      </c>
      <c r="F54" s="3" t="s">
        <v>154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1">
        <f>380542700416</f>
        <v>380542700416</v>
      </c>
      <c r="M54" s="15" t="s">
        <v>235</v>
      </c>
      <c r="N54" s="3" t="s">
        <v>36</v>
      </c>
      <c r="O54" s="3" t="s">
        <v>48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6" t="s">
        <v>179</v>
      </c>
      <c r="B55" s="3" t="s">
        <v>156</v>
      </c>
      <c r="C55" s="3">
        <v>2</v>
      </c>
      <c r="D55" s="3" t="s">
        <v>74</v>
      </c>
      <c r="E55" s="7">
        <v>37048</v>
      </c>
      <c r="F55" s="3" t="s">
        <v>154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1" t="s">
        <v>36</v>
      </c>
      <c r="M55" s="15" t="s">
        <v>236</v>
      </c>
      <c r="N55" s="3" t="s">
        <v>36</v>
      </c>
      <c r="O55" s="3" t="s">
        <v>65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6" t="s">
        <v>180</v>
      </c>
      <c r="B56" s="3" t="s">
        <v>157</v>
      </c>
      <c r="C56" s="3">
        <v>2</v>
      </c>
      <c r="D56" s="3" t="s">
        <v>74</v>
      </c>
      <c r="E56" s="7">
        <v>37048</v>
      </c>
      <c r="F56" s="3" t="s">
        <v>154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1">
        <f t="shared" ref="L56:L57" si="9">380542700416</f>
        <v>380542700416</v>
      </c>
      <c r="M56" s="15" t="s">
        <v>237</v>
      </c>
      <c r="N56" s="3" t="s">
        <v>36</v>
      </c>
      <c r="O56" s="3" t="s">
        <v>48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6" t="s">
        <v>181</v>
      </c>
      <c r="B57" s="3" t="s">
        <v>158</v>
      </c>
      <c r="C57" s="3">
        <v>2</v>
      </c>
      <c r="D57" s="3" t="s">
        <v>74</v>
      </c>
      <c r="E57" s="7">
        <v>37048</v>
      </c>
      <c r="F57" s="3" t="s">
        <v>154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1">
        <f t="shared" si="9"/>
        <v>380542700416</v>
      </c>
      <c r="M57" s="15" t="s">
        <v>238</v>
      </c>
      <c r="N57" s="3" t="s">
        <v>36</v>
      </c>
      <c r="O57" s="3" t="s">
        <v>48</v>
      </c>
      <c r="P57" s="6" t="s">
        <v>49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6" t="s">
        <v>182</v>
      </c>
      <c r="B58" s="3" t="s">
        <v>159</v>
      </c>
      <c r="C58" s="3">
        <v>2</v>
      </c>
      <c r="D58" s="3" t="s">
        <v>113</v>
      </c>
      <c r="E58" s="7">
        <v>37413</v>
      </c>
      <c r="F58" s="3" t="s">
        <v>160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1" t="s">
        <v>36</v>
      </c>
      <c r="M58" s="3" t="s">
        <v>36</v>
      </c>
      <c r="N58" s="3" t="s">
        <v>36</v>
      </c>
      <c r="O58" s="3" t="s">
        <v>65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6" t="s">
        <v>183</v>
      </c>
      <c r="B59" s="3" t="s">
        <v>161</v>
      </c>
      <c r="C59" s="3">
        <v>2</v>
      </c>
      <c r="D59" s="3" t="s">
        <v>74</v>
      </c>
      <c r="E59" s="7">
        <v>37413</v>
      </c>
      <c r="F59" s="3" t="s">
        <v>160</v>
      </c>
      <c r="G59" s="3">
        <v>40456009</v>
      </c>
      <c r="H59" s="3" t="s">
        <v>34</v>
      </c>
      <c r="I59" s="3" t="s">
        <v>36</v>
      </c>
      <c r="J59" s="3" t="s">
        <v>36</v>
      </c>
      <c r="K59" s="3" t="s">
        <v>36</v>
      </c>
      <c r="L59" s="11">
        <f t="shared" ref="L59:L60" si="10">380542700139</f>
        <v>380542700139</v>
      </c>
      <c r="M59" s="15" t="s">
        <v>239</v>
      </c>
      <c r="N59" s="3" t="s">
        <v>36</v>
      </c>
      <c r="O59" s="3" t="s">
        <v>48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6" t="s">
        <v>184</v>
      </c>
      <c r="B60" s="6" t="s">
        <v>162</v>
      </c>
      <c r="C60" s="3">
        <v>2</v>
      </c>
      <c r="D60" s="3" t="s">
        <v>74</v>
      </c>
      <c r="E60" s="7">
        <v>37413</v>
      </c>
      <c r="F60" s="3" t="s">
        <v>160</v>
      </c>
      <c r="G60" s="3">
        <v>40456009</v>
      </c>
      <c r="H60" s="3" t="s">
        <v>34</v>
      </c>
      <c r="I60" s="3" t="s">
        <v>36</v>
      </c>
      <c r="J60" s="3" t="s">
        <v>36</v>
      </c>
      <c r="K60" s="3" t="s">
        <v>36</v>
      </c>
      <c r="L60" s="11">
        <f t="shared" si="10"/>
        <v>380542700139</v>
      </c>
      <c r="M60" s="15" t="s">
        <v>240</v>
      </c>
      <c r="N60" s="3" t="s">
        <v>36</v>
      </c>
      <c r="O60" s="3" t="s">
        <v>48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hyperlinks>
    <hyperlink ref="I3" r:id="rId1"/>
    <hyperlink ref="M33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M11" r:id="rId11"/>
    <hyperlink ref="M12" r:id="rId12"/>
    <hyperlink ref="M13" r:id="rId13"/>
    <hyperlink ref="M14" r:id="rId14"/>
    <hyperlink ref="M15" r:id="rId15"/>
    <hyperlink ref="M16" r:id="rId16"/>
    <hyperlink ref="M17" r:id="rId17"/>
    <hyperlink ref="M18" r:id="rId18"/>
    <hyperlink ref="M19" r:id="rId19"/>
    <hyperlink ref="M20" r:id="rId20"/>
    <hyperlink ref="M21" r:id="rId21"/>
    <hyperlink ref="M22" r:id="rId22"/>
    <hyperlink ref="M23" r:id="rId23"/>
    <hyperlink ref="M24" r:id="rId24"/>
    <hyperlink ref="M25" r:id="rId25"/>
    <hyperlink ref="M26" r:id="rId26"/>
    <hyperlink ref="M27" r:id="rId27"/>
    <hyperlink ref="M28" r:id="rId28"/>
    <hyperlink ref="M29" r:id="rId29"/>
    <hyperlink ref="M30" r:id="rId30"/>
    <hyperlink ref="M31" r:id="rId31"/>
    <hyperlink ref="M32" r:id="rId32"/>
    <hyperlink ref="M34" r:id="rId33"/>
    <hyperlink ref="M35" r:id="rId34"/>
    <hyperlink ref="M36" r:id="rId35"/>
    <hyperlink ref="M37" r:id="rId36"/>
    <hyperlink ref="M38" r:id="rId37"/>
    <hyperlink ref="M39" r:id="rId38"/>
    <hyperlink ref="M40" r:id="rId39"/>
    <hyperlink ref="M41" r:id="rId40"/>
    <hyperlink ref="M42" r:id="rId41"/>
    <hyperlink ref="M43" r:id="rId42"/>
    <hyperlink ref="M44" r:id="rId43"/>
    <hyperlink ref="M45" r:id="rId44"/>
    <hyperlink ref="M46" r:id="rId45"/>
    <hyperlink ref="M47" r:id="rId46"/>
    <hyperlink ref="M48" r:id="rId47"/>
    <hyperlink ref="M49" r:id="rId48"/>
    <hyperlink ref="M50" r:id="rId49"/>
    <hyperlink ref="M51" r:id="rId50"/>
    <hyperlink ref="M52" r:id="rId51"/>
    <hyperlink ref="M53" r:id="rId52"/>
    <hyperlink ref="M54" r:id="rId53"/>
    <hyperlink ref="M55" r:id="rId54"/>
    <hyperlink ref="M56" r:id="rId55"/>
    <hyperlink ref="M57" r:id="rId56"/>
    <hyperlink ref="M59" r:id="rId57"/>
    <hyperlink ref="M60" r:id="rId58"/>
  </hyperlinks>
  <pageMargins left="0.7" right="0.7" top="0.75" bottom="0.75" header="0.3" footer="0.3"/>
  <pageSetup paperSize="9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cp:lastPrinted>2020-12-11T06:58:46Z</cp:lastPrinted>
  <dcterms:created xsi:type="dcterms:W3CDTF">2020-12-02T12:28:08Z</dcterms:created>
  <dcterms:modified xsi:type="dcterms:W3CDTF">2021-04-16T09:30:28Z</dcterms:modified>
</cp:coreProperties>
</file>