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0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1" i="1" l="1"/>
  <c r="L60" i="1"/>
  <c r="L58" i="1"/>
  <c r="L57" i="1"/>
  <c r="L55" i="1"/>
  <c r="L54" i="1"/>
  <c r="L53" i="1"/>
  <c r="L52" i="1"/>
  <c r="L51" i="1"/>
  <c r="L50" i="1"/>
  <c r="L49" i="1"/>
  <c r="L48" i="1"/>
  <c r="L45" i="1"/>
  <c r="L44" i="1"/>
  <c r="L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<sst xmlns="http://schemas.openxmlformats.org/spreadsheetml/2006/main" count="672" uniqueCount="222">
  <si>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</si>
  <si>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</si>
  <si>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</si>
  <si>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</si>
  <si>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</si>
  <si>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</si>
  <si>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</si>
  <si>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</si>
  <si>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</si>
  <si>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</si>
  <si>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</si>
  <si>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</si>
  <si>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</si>
  <si>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</si>
  <si>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</si>
  <si>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</si>
  <si>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</si>
  <si>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</si>
  <si>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</si>
  <si>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</si>
  <si>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</si>
  <si>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</si>
  <si>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</si>
  <si>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</si>
  <si>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</si>
  <si>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</si>
  <si>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</si>
  <si>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</si>
  <si>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</si>
  <si>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</si>
  <si>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</si>
  <si>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</si>
  <si>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</si>
  <si>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</si>
  <si>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</si>
  <si>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</si>
  <si>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</si>
  <si>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klymenko.y@smr.gov.ua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</si>
  <si>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</si>
  <si>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</si>
  <si>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</si>
  <si>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</si>
  <si>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</si>
  <si>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mykhailyk.t@smr.gov.ua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</si>
  <si>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</si>
  <si>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</si>
  <si>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</si>
  <si>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</si>
  <si>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</si>
  <si>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</si>
  <si>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petrova.l@smr.gov.ua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</si>
  <si>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</si>
  <si>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</si>
  <si>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</si>
  <si>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</si>
  <si>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</si>
  <si>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zaika.iv@smr.gov.ua</t>
  </si>
  <si>
    <t>5.</t>
  </si>
  <si>
    <t>Ромась Інна Михайлівна</t>
  </si>
  <si>
    <t>Заступник начальника відділу</t>
  </si>
  <si>
    <t>romas.i@smr.gov.ua</t>
  </si>
  <si>
    <t>6.</t>
  </si>
  <si>
    <t>Парфененко Максим Сергійович</t>
  </si>
  <si>
    <t>Головний спеціаліст -юрисконсульт відділу</t>
  </si>
  <si>
    <t>parfenenko.m@smr.gov.ua</t>
  </si>
  <si>
    <t>7.</t>
  </si>
  <si>
    <t>Хижняк Анна Вікторівна</t>
  </si>
  <si>
    <t>khyzhniak.a@smr.gov.ua</t>
  </si>
  <si>
    <t>8.</t>
  </si>
  <si>
    <t>Мазур Олена Олександрівна</t>
  </si>
  <si>
    <t>mazur.o@smr.gov.ua</t>
  </si>
  <si>
    <t>9.</t>
  </si>
  <si>
    <t>Семеног Вікторія Вікторівна</t>
  </si>
  <si>
    <t>semenoh.v@smr.gov.ua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</si>
  <si>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</si>
  <si>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</si>
  <si>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</si>
  <si>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</si>
  <si>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</si>
  <si>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braha.l@smr.gov.ua</t>
  </si>
  <si>
    <t>11.</t>
  </si>
  <si>
    <t>Радченко Віта Михайлівна</t>
  </si>
  <si>
    <t>radchenko.v@smr.gov.ua</t>
  </si>
  <si>
    <t>12.</t>
  </si>
  <si>
    <t>Джабраілова Оксана Олександрівна</t>
  </si>
  <si>
    <t>Головний спеціаліст відділу</t>
  </si>
  <si>
    <t>dzhabrailova.o@smr.gov.ua</t>
  </si>
  <si>
    <t>13.</t>
  </si>
  <si>
    <t>Гаркавенко Лідія Леонідівна</t>
  </si>
  <si>
    <t>harkavenko.l@smr.gov.ua</t>
  </si>
  <si>
    <t>14.</t>
  </si>
  <si>
    <t>Середа-Вакулішина Наталія Анатоліївна</t>
  </si>
  <si>
    <t>sereda-vakulishyna.n@smr.gov.ua</t>
  </si>
  <si>
    <t>15.</t>
  </si>
  <si>
    <t>Лапенко Ірина Іванівна</t>
  </si>
  <si>
    <t>Відділ обліку комунального майна</t>
  </si>
  <si>
    <t>lapenko.i@smr.gov.ua</t>
  </si>
  <si>
    <t>16.</t>
  </si>
  <si>
    <t>Кудрицька Юлія Олексіївна</t>
  </si>
  <si>
    <t>kudrytska.y@smr.gov.ua</t>
  </si>
  <si>
    <t>17.</t>
  </si>
  <si>
    <t>Рикун Валерія Миколаївна</t>
  </si>
  <si>
    <t>rykun.v@smr.gov.ua</t>
  </si>
  <si>
    <t>18.</t>
  </si>
  <si>
    <t>Авраменко Ольга Валеріївна</t>
  </si>
  <si>
    <t>avramenko.o@smr.gov.ua</t>
  </si>
  <si>
    <t>19.</t>
  </si>
  <si>
    <t>Дмитренко Тетяна Олександрівна</t>
  </si>
  <si>
    <t>Відділ орендних відносин</t>
  </si>
  <si>
    <t>dmytrenko.t@smr.gov.ua</t>
  </si>
  <si>
    <t>20.</t>
  </si>
  <si>
    <t>Сіренко Інна Вікторівна</t>
  </si>
  <si>
    <t>sirenko.i@smr.gov.ua</t>
  </si>
  <si>
    <t>21.</t>
  </si>
  <si>
    <t>Дементова Ірина Іванівна</t>
  </si>
  <si>
    <t>dementova.i@smr.gov.ua</t>
  </si>
  <si>
    <t>22.</t>
  </si>
  <si>
    <t>Шульженко Світлана Анатоліївна</t>
  </si>
  <si>
    <t>shulzhenko.s@smr.gov.ua</t>
  </si>
  <si>
    <t>23.</t>
  </si>
  <si>
    <t>Рогальська Юлія Анатоліївна</t>
  </si>
  <si>
    <t>rohalska.y@smr.gov.ua</t>
  </si>
  <si>
    <t>24.</t>
  </si>
  <si>
    <t>Супрун Оксана Миколаївна</t>
  </si>
  <si>
    <t>suprun.o@smr.gov.ua</t>
  </si>
  <si>
    <t>25.</t>
  </si>
  <si>
    <t>Низова Яна Павлівна</t>
  </si>
  <si>
    <t>nyzova.y@smr.gov.ua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</si>
  <si>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</si>
  <si>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</si>
  <si>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</si>
  <si>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</si>
  <si>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kaplun.z@smr.gov.ua</t>
  </si>
  <si>
    <t>27.</t>
  </si>
  <si>
    <t>Пустовалова Наталія Олександрівна</t>
  </si>
  <si>
    <t>pustovalova.n@smr.gov.ua</t>
  </si>
  <si>
    <t>28.</t>
  </si>
  <si>
    <t>Кононенко Олена Володимирівна</t>
  </si>
  <si>
    <t>kononenko.o@smr.gov.ua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</si>
  <si>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</si>
  <si>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</si>
  <si>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</si>
  <si>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</si>
  <si>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artiushenko.o@smr.gov.ua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</si>
  <si>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</si>
  <si>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</si>
  <si>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</si>
  <si>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bordun.h@smr.gov.ua</t>
  </si>
  <si>
    <t>31.</t>
  </si>
  <si>
    <t>Турчина Яна Олександрівна</t>
  </si>
  <si>
    <t>turchyna.y@smr.gov.ua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</si>
  <si>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</si>
  <si>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</si>
  <si>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</si>
  <si>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</si>
  <si>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stehnii.a@smr.gov.ua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</si>
  <si>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</si>
  <si>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</si>
  <si>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</si>
  <si>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</si>
  <si>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</si>
  <si>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starynska.o@smr.gov.ua</t>
  </si>
  <si>
    <t>34.</t>
  </si>
  <si>
    <t>Бондаренко Ярина Олександрівна</t>
  </si>
  <si>
    <t>bondarenko.y@smr.gov.ua</t>
  </si>
  <si>
    <t>35.</t>
  </si>
  <si>
    <t>Нікітіна Тетяна Миколаївна</t>
  </si>
  <si>
    <t>nikitina.t@smr.gov.ua</t>
  </si>
  <si>
    <t>36.</t>
  </si>
  <si>
    <t>Ворона Алла Олександрівна</t>
  </si>
  <si>
    <t>vorona.a@smr.gov.ua</t>
  </si>
  <si>
    <t>Шумило Юлія Володимирівна</t>
  </si>
  <si>
    <t>lakhtaryna.y@smr.gov.ua</t>
  </si>
  <si>
    <t>Христич Катерина Іванівна</t>
  </si>
  <si>
    <t>khrystych.k@smr.gov.ua</t>
  </si>
  <si>
    <t>Соврікова Ірина Олександрівна</t>
  </si>
  <si>
    <t>Відділ договорів та контролю платежів</t>
  </si>
  <si>
    <t>sovrikova.i@smr.gov.ua</t>
  </si>
  <si>
    <t>Яковенко Тетяна Миколаївна</t>
  </si>
  <si>
    <t>yakovenko.t@smr.gov.ua</t>
  </si>
  <si>
    <t>Баласюкова Наталія Володимирівна</t>
  </si>
  <si>
    <t>balasiukova.n@smr.gov.ua</t>
  </si>
  <si>
    <t>Пилипенко Оксана Василівна</t>
  </si>
  <si>
    <t>pylypenko.o@smr.gov.ua</t>
  </si>
  <si>
    <t>Васильченко Анна Олексіївна</t>
  </si>
  <si>
    <t>vasylchenko.a@smr.gov.ua</t>
  </si>
  <si>
    <t>Будакова Марина Євгеніївна</t>
  </si>
  <si>
    <t>budakova.m@smr.gov.ua</t>
  </si>
  <si>
    <t>Луговець Алла Анатоліївна</t>
  </si>
  <si>
    <t>luhovets.a@smr.gov.ua</t>
  </si>
  <si>
    <t>Єрьомін Олександр Іванович</t>
  </si>
  <si>
    <t>Відділ врегулювання земельних відносин та спорів</t>
  </si>
  <si>
    <t>yeromin.o@smr.gov.ua</t>
  </si>
  <si>
    <t>Фролов Сергій Миколайович</t>
  </si>
  <si>
    <t>frolov.s@smr.gov.ua</t>
  </si>
  <si>
    <t>Нагай Анатолій Михайлович</t>
  </si>
  <si>
    <t>nahai.a@smr.gov.ua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</si>
  <si>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</si>
  <si>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</si>
  <si>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bozhenko.k@smr.gov.ua</t>
  </si>
  <si>
    <t>Корж Михайло Олександрович</t>
  </si>
  <si>
    <t>korzh.m@smr.gov.ua</t>
  </si>
  <si>
    <t>Єгорова Людмила Василівна</t>
  </si>
  <si>
    <t>yehorova.l@smr.gov.ua</t>
  </si>
  <si>
    <t>Андрющенко Єлізавета Андріївна</t>
  </si>
  <si>
    <t>Завідуч сектору</t>
  </si>
  <si>
    <t>Сектор організаційного забезпечення</t>
  </si>
  <si>
    <t>andriushchenko.y@smr.gov.ua</t>
  </si>
  <si>
    <t>Коренєва Людмила Миколаївна</t>
  </si>
  <si>
    <t>korenieva.l@smr.gov.ua</t>
  </si>
  <si>
    <t>Кужель Ольга Олегівна</t>
  </si>
  <si>
    <t>derzhavetska.o@smr.gov.ua</t>
  </si>
  <si>
    <t>Кірієнко Євгенія Геннадіївна</t>
  </si>
  <si>
    <t>kiriienko.y@smr.gov.ua</t>
  </si>
  <si>
    <t>Моргун Анна Валентинівна</t>
  </si>
  <si>
    <t>morhun.a@smr.gov.ua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</si>
  <si>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</si>
  <si>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</si>
  <si>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</si>
  <si>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mandryka.v@smr.gov.ua</t>
  </si>
  <si>
    <t>Мальчевська Юлія Вікторівна</t>
  </si>
  <si>
    <t>malchevska.y@smr.gov.ua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</si>
</sst>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u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chyna.y@smr.gov.ua" TargetMode="External"/><Relationship Id="rId1" Type="http://schemas.openxmlformats.org/officeDocument/2006/relationships/hyperlink" Target="http://dresurs.smr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topLeftCell="A43" workbookViewId="0">
      <selection activeCell="M61" sqref="M61"/>
    </sheetView>
  </sheetViews>
  <sheetFormatPr defaultColWidth="14.42578125" defaultRowHeight="15.75" customHeight="1" x14ac:dyDescent="0.2"/>
  <cols>
    <col min="12" max="12" width="33.42578125" style="16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3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4">
        <f>380542700404</f>
        <v>380542700404</v>
      </c>
      <c r="M3" s="6" t="s">
        <v>37</v>
      </c>
      <c r="N3" s="3" t="s">
        <v>38</v>
      </c>
      <c r="O3" s="3" t="s">
        <v>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40</v>
      </c>
      <c r="B4" s="3" t="s">
        <v>41</v>
      </c>
      <c r="C4" s="3">
        <v>2</v>
      </c>
      <c r="D4" s="3" t="s">
        <v>42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4">
        <f>380542700405</f>
        <v>380542700405</v>
      </c>
      <c r="M4" s="6" t="s">
        <v>43</v>
      </c>
      <c r="N4" s="3" t="s">
        <v>44</v>
      </c>
      <c r="O4" s="3" t="s">
        <v>45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46</v>
      </c>
      <c r="B5" s="3" t="s">
        <v>47</v>
      </c>
      <c r="C5" s="3">
        <v>2</v>
      </c>
      <c r="D5" s="3" t="s">
        <v>48</v>
      </c>
      <c r="E5" s="4">
        <v>43867</v>
      </c>
      <c r="F5" s="3" t="s">
        <v>49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4">
        <f>380542700426</f>
        <v>380542700426</v>
      </c>
      <c r="M5" s="3" t="s">
        <v>50</v>
      </c>
      <c r="N5" s="3" t="s">
        <v>36</v>
      </c>
      <c r="O5" s="3" t="s">
        <v>51</v>
      </c>
      <c r="P5" s="7" t="s">
        <v>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53</v>
      </c>
      <c r="B6" s="3" t="s">
        <v>54</v>
      </c>
      <c r="C6" s="3">
        <v>1</v>
      </c>
      <c r="D6" s="3" t="s">
        <v>55</v>
      </c>
      <c r="E6" s="4">
        <v>43867</v>
      </c>
      <c r="F6" s="3" t="s">
        <v>49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4">
        <f>380542700414</f>
        <v>380542700414</v>
      </c>
      <c r="M6" s="6" t="s">
        <v>56</v>
      </c>
      <c r="N6" s="3" t="s">
        <v>36</v>
      </c>
      <c r="O6" s="3" t="s">
        <v>51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57</v>
      </c>
      <c r="B7" s="3" t="s">
        <v>58</v>
      </c>
      <c r="C7" s="3">
        <v>2</v>
      </c>
      <c r="D7" s="3" t="s">
        <v>59</v>
      </c>
      <c r="E7" s="4">
        <v>43867</v>
      </c>
      <c r="F7" s="3" t="s">
        <v>49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4">
        <f t="shared" ref="L7:L10" si="0">380542700427</f>
        <v>380542700427</v>
      </c>
      <c r="M7" s="6" t="s">
        <v>60</v>
      </c>
      <c r="N7" s="3" t="s">
        <v>36</v>
      </c>
      <c r="O7" s="3" t="s">
        <v>51</v>
      </c>
      <c r="P7" s="7" t="s">
        <v>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61</v>
      </c>
      <c r="B8" s="3" t="s">
        <v>62</v>
      </c>
      <c r="C8" s="3">
        <v>1</v>
      </c>
      <c r="D8" s="3" t="s">
        <v>63</v>
      </c>
      <c r="E8" s="4">
        <v>43867</v>
      </c>
      <c r="F8" s="3" t="s">
        <v>49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4">
        <f t="shared" si="0"/>
        <v>380542700427</v>
      </c>
      <c r="M8" s="3" t="s">
        <v>64</v>
      </c>
      <c r="N8" s="3" t="s">
        <v>36</v>
      </c>
      <c r="O8" s="3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65</v>
      </c>
      <c r="B9" s="3" t="s">
        <v>66</v>
      </c>
      <c r="C9" s="3">
        <v>2</v>
      </c>
      <c r="D9" s="3" t="s">
        <v>63</v>
      </c>
      <c r="E9" s="4">
        <v>43867</v>
      </c>
      <c r="F9" s="3" t="s">
        <v>49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4">
        <f t="shared" si="0"/>
        <v>380542700427</v>
      </c>
      <c r="M9" s="3" t="s">
        <v>67</v>
      </c>
      <c r="N9" s="3" t="s">
        <v>36</v>
      </c>
      <c r="O9" s="3" t="s">
        <v>51</v>
      </c>
      <c r="P9" s="7" t="s">
        <v>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68</v>
      </c>
      <c r="B10" s="3" t="s">
        <v>69</v>
      </c>
      <c r="C10" s="3">
        <v>2</v>
      </c>
      <c r="D10" s="3" t="s">
        <v>63</v>
      </c>
      <c r="E10" s="4">
        <v>43867</v>
      </c>
      <c r="F10" s="3" t="s">
        <v>49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4">
        <f t="shared" si="0"/>
        <v>380542700427</v>
      </c>
      <c r="M10" s="3" t="s">
        <v>70</v>
      </c>
      <c r="N10" s="3" t="s">
        <v>36</v>
      </c>
      <c r="O10" s="3" t="s">
        <v>51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71</v>
      </c>
      <c r="B11" s="3" t="s">
        <v>72</v>
      </c>
      <c r="C11" s="3">
        <v>2</v>
      </c>
      <c r="D11" s="3" t="s">
        <v>63</v>
      </c>
      <c r="E11" s="4">
        <v>43867</v>
      </c>
      <c r="F11" s="3" t="s">
        <v>49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4" t="s">
        <v>36</v>
      </c>
      <c r="M11" s="3" t="s">
        <v>73</v>
      </c>
      <c r="N11" s="3" t="s">
        <v>36</v>
      </c>
      <c r="O11" s="3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75</v>
      </c>
      <c r="B12" s="3" t="s">
        <v>76</v>
      </c>
      <c r="C12" s="3">
        <v>2</v>
      </c>
      <c r="D12" s="3" t="s">
        <v>77</v>
      </c>
      <c r="E12" s="4">
        <v>43896</v>
      </c>
      <c r="F12" s="3" t="s">
        <v>78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4">
        <f>380542700410</f>
        <v>380542700410</v>
      </c>
      <c r="M12" s="3" t="s">
        <v>79</v>
      </c>
      <c r="N12" s="3" t="s">
        <v>36</v>
      </c>
      <c r="O12" s="3" t="s">
        <v>51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80</v>
      </c>
      <c r="B13" s="3" t="s">
        <v>81</v>
      </c>
      <c r="C13" s="3">
        <v>2</v>
      </c>
      <c r="D13" s="3" t="s">
        <v>59</v>
      </c>
      <c r="E13" s="4">
        <v>43896</v>
      </c>
      <c r="F13" s="3" t="s">
        <v>78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4">
        <f t="shared" ref="L13:L14" si="1">380542700411</f>
        <v>380542700411</v>
      </c>
      <c r="M13" s="3" t="s">
        <v>82</v>
      </c>
      <c r="N13" s="3" t="s">
        <v>36</v>
      </c>
      <c r="O13" s="3" t="s">
        <v>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83</v>
      </c>
      <c r="B14" s="3" t="s">
        <v>84</v>
      </c>
      <c r="C14" s="3">
        <v>2</v>
      </c>
      <c r="D14" s="3" t="s">
        <v>85</v>
      </c>
      <c r="E14" s="4">
        <v>43896</v>
      </c>
      <c r="F14" s="3" t="s">
        <v>78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4">
        <f t="shared" si="1"/>
        <v>380542700411</v>
      </c>
      <c r="M14" s="3" t="s">
        <v>86</v>
      </c>
      <c r="N14" s="3" t="s">
        <v>36</v>
      </c>
      <c r="O14" s="3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87</v>
      </c>
      <c r="B15" s="3" t="s">
        <v>88</v>
      </c>
      <c r="C15" s="3">
        <v>2</v>
      </c>
      <c r="D15" s="3" t="s">
        <v>85</v>
      </c>
      <c r="E15" s="4">
        <v>43896</v>
      </c>
      <c r="F15" s="3" t="s">
        <v>78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4">
        <f>380542700413</f>
        <v>380542700413</v>
      </c>
      <c r="M15" s="3" t="s">
        <v>89</v>
      </c>
      <c r="N15" s="3" t="s">
        <v>36</v>
      </c>
      <c r="O15" s="3" t="s">
        <v>51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90</v>
      </c>
      <c r="B16" s="3" t="s">
        <v>91</v>
      </c>
      <c r="C16" s="3">
        <v>2</v>
      </c>
      <c r="D16" s="3" t="s">
        <v>85</v>
      </c>
      <c r="E16" s="4">
        <v>43896</v>
      </c>
      <c r="F16" s="3" t="s">
        <v>78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4">
        <f>380542700411</f>
        <v>380542700411</v>
      </c>
      <c r="M16" s="3" t="s">
        <v>92</v>
      </c>
      <c r="N16" s="3" t="s">
        <v>36</v>
      </c>
      <c r="O16" s="3" t="s">
        <v>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93</v>
      </c>
      <c r="B17" s="3" t="s">
        <v>94</v>
      </c>
      <c r="C17" s="3">
        <v>2</v>
      </c>
      <c r="D17" s="3" t="s">
        <v>48</v>
      </c>
      <c r="E17" s="8">
        <v>36987</v>
      </c>
      <c r="F17" s="3" t="s">
        <v>95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4">
        <f t="shared" ref="L17:L20" si="2">380542700412</f>
        <v>380542700412</v>
      </c>
      <c r="M17" s="9" t="s">
        <v>96</v>
      </c>
      <c r="N17" s="3" t="s">
        <v>36</v>
      </c>
      <c r="O17" s="3" t="s">
        <v>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97</v>
      </c>
      <c r="B18" s="3" t="s">
        <v>98</v>
      </c>
      <c r="C18" s="3">
        <v>2</v>
      </c>
      <c r="D18" s="3" t="s">
        <v>85</v>
      </c>
      <c r="E18" s="8">
        <v>36987</v>
      </c>
      <c r="F18" s="3" t="s">
        <v>95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4">
        <f t="shared" si="2"/>
        <v>380542700412</v>
      </c>
      <c r="M18" s="3" t="s">
        <v>99</v>
      </c>
      <c r="N18" s="3" t="s">
        <v>36</v>
      </c>
      <c r="O18" s="3" t="s">
        <v>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100</v>
      </c>
      <c r="B19" s="3" t="s">
        <v>101</v>
      </c>
      <c r="C19" s="3">
        <v>2</v>
      </c>
      <c r="D19" s="3" t="s">
        <v>85</v>
      </c>
      <c r="E19" s="8">
        <v>36987</v>
      </c>
      <c r="F19" s="3" t="s">
        <v>95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4">
        <f t="shared" si="2"/>
        <v>380542700412</v>
      </c>
      <c r="M19" s="3" t="s">
        <v>102</v>
      </c>
      <c r="N19" s="3" t="s">
        <v>36</v>
      </c>
      <c r="O19" s="3" t="s">
        <v>51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103</v>
      </c>
      <c r="B20" s="3" t="s">
        <v>104</v>
      </c>
      <c r="C20" s="3">
        <v>2</v>
      </c>
      <c r="D20" s="3" t="s">
        <v>85</v>
      </c>
      <c r="E20" s="8">
        <v>36987</v>
      </c>
      <c r="F20" s="3" t="s">
        <v>95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4">
        <f t="shared" si="2"/>
        <v>380542700412</v>
      </c>
      <c r="M20" s="3" t="s">
        <v>105</v>
      </c>
      <c r="N20" s="3" t="s">
        <v>36</v>
      </c>
      <c r="O20" s="3" t="s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106</v>
      </c>
      <c r="B21" s="3" t="s">
        <v>107</v>
      </c>
      <c r="C21" s="3">
        <v>2</v>
      </c>
      <c r="D21" s="3" t="s">
        <v>48</v>
      </c>
      <c r="E21" s="8">
        <v>37352</v>
      </c>
      <c r="F21" s="3" t="s">
        <v>108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5" t="s">
        <v>36</v>
      </c>
      <c r="M21" s="3" t="s">
        <v>109</v>
      </c>
      <c r="N21" s="3" t="s">
        <v>36</v>
      </c>
      <c r="O21" s="7" t="s">
        <v>74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110</v>
      </c>
      <c r="B22" s="3" t="s">
        <v>111</v>
      </c>
      <c r="C22" s="3">
        <v>2</v>
      </c>
      <c r="D22" s="3" t="s">
        <v>59</v>
      </c>
      <c r="E22" s="8">
        <v>37352</v>
      </c>
      <c r="F22" s="3" t="s">
        <v>108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4">
        <f t="shared" ref="L22:L25" si="3">380542700413</f>
        <v>380542700413</v>
      </c>
      <c r="M22" s="3" t="s">
        <v>112</v>
      </c>
      <c r="N22" s="3" t="s">
        <v>36</v>
      </c>
      <c r="O22" s="3" t="s">
        <v>51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113</v>
      </c>
      <c r="B23" s="3" t="s">
        <v>114</v>
      </c>
      <c r="C23" s="3">
        <v>2</v>
      </c>
      <c r="D23" s="3" t="s">
        <v>85</v>
      </c>
      <c r="E23" s="8">
        <v>37352</v>
      </c>
      <c r="F23" s="3" t="s">
        <v>108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4">
        <f t="shared" si="3"/>
        <v>380542700413</v>
      </c>
      <c r="M23" s="3" t="s">
        <v>115</v>
      </c>
      <c r="N23" s="3" t="s">
        <v>36</v>
      </c>
      <c r="O23" s="3" t="s">
        <v>51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116</v>
      </c>
      <c r="B24" s="3" t="s">
        <v>117</v>
      </c>
      <c r="C24" s="3">
        <v>2</v>
      </c>
      <c r="D24" s="3" t="s">
        <v>85</v>
      </c>
      <c r="E24" s="8">
        <v>37352</v>
      </c>
      <c r="F24" s="3" t="s">
        <v>108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4">
        <f t="shared" si="3"/>
        <v>380542700413</v>
      </c>
      <c r="M24" s="3" t="s">
        <v>118</v>
      </c>
      <c r="N24" s="3" t="s">
        <v>36</v>
      </c>
      <c r="O24" s="3" t="s">
        <v>51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119</v>
      </c>
      <c r="B25" s="3" t="s">
        <v>120</v>
      </c>
      <c r="C25" s="3">
        <v>2</v>
      </c>
      <c r="D25" s="3" t="s">
        <v>85</v>
      </c>
      <c r="E25" s="8">
        <v>37352</v>
      </c>
      <c r="F25" s="3" t="s">
        <v>108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4">
        <f t="shared" si="3"/>
        <v>380542700413</v>
      </c>
      <c r="M25" s="3" t="s">
        <v>121</v>
      </c>
      <c r="N25" s="3" t="s">
        <v>36</v>
      </c>
      <c r="O25" s="3" t="s">
        <v>51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122</v>
      </c>
      <c r="B26" s="3" t="s">
        <v>123</v>
      </c>
      <c r="C26" s="3">
        <v>2</v>
      </c>
      <c r="D26" s="3" t="s">
        <v>85</v>
      </c>
      <c r="E26" s="8">
        <v>37352</v>
      </c>
      <c r="F26" s="3" t="s">
        <v>108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4">
        <f>380542700411</f>
        <v>380542700411</v>
      </c>
      <c r="M26" s="3" t="s">
        <v>124</v>
      </c>
      <c r="N26" s="3" t="s">
        <v>36</v>
      </c>
      <c r="O26" s="3" t="s">
        <v>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125</v>
      </c>
      <c r="B27" s="3" t="s">
        <v>126</v>
      </c>
      <c r="C27" s="3">
        <v>2</v>
      </c>
      <c r="D27" s="3" t="s">
        <v>85</v>
      </c>
      <c r="E27" s="8">
        <v>37352</v>
      </c>
      <c r="F27" s="3" t="s">
        <v>108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4" t="s">
        <v>36</v>
      </c>
      <c r="M27" s="3" t="s">
        <v>127</v>
      </c>
      <c r="N27" s="3" t="s">
        <v>36</v>
      </c>
      <c r="O27" s="3" t="s">
        <v>74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128</v>
      </c>
      <c r="B28" s="3" t="s">
        <v>129</v>
      </c>
      <c r="C28" s="3">
        <v>2</v>
      </c>
      <c r="D28" s="3" t="s">
        <v>130</v>
      </c>
      <c r="E28" s="8">
        <v>37717</v>
      </c>
      <c r="F28" s="3" t="s">
        <v>131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4">
        <f>380542700406</f>
        <v>380542700406</v>
      </c>
      <c r="M28" s="3" t="s">
        <v>132</v>
      </c>
      <c r="N28" s="3" t="s">
        <v>36</v>
      </c>
      <c r="O28" s="3" t="s">
        <v>51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133</v>
      </c>
      <c r="B29" s="3" t="s">
        <v>134</v>
      </c>
      <c r="C29" s="3">
        <v>2</v>
      </c>
      <c r="D29" s="3" t="s">
        <v>85</v>
      </c>
      <c r="E29" s="8">
        <v>37717</v>
      </c>
      <c r="F29" s="3" t="s">
        <v>131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4">
        <f t="shared" ref="L29:L30" si="4">380542700407</f>
        <v>380542700407</v>
      </c>
      <c r="M29" s="3" t="s">
        <v>135</v>
      </c>
      <c r="N29" s="3" t="s">
        <v>36</v>
      </c>
      <c r="O29" s="3" t="s">
        <v>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136</v>
      </c>
      <c r="B30" s="3" t="s">
        <v>137</v>
      </c>
      <c r="C30" s="3">
        <v>2</v>
      </c>
      <c r="D30" s="3" t="s">
        <v>85</v>
      </c>
      <c r="E30" s="8">
        <v>37717</v>
      </c>
      <c r="F30" s="3" t="s">
        <v>131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4">
        <f t="shared" si="4"/>
        <v>380542700407</v>
      </c>
      <c r="M30" s="3" t="s">
        <v>138</v>
      </c>
      <c r="N30" s="3" t="s">
        <v>36</v>
      </c>
      <c r="O30" s="3" t="s"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139</v>
      </c>
      <c r="B31" s="3" t="s">
        <v>140</v>
      </c>
      <c r="C31" s="3">
        <v>2</v>
      </c>
      <c r="D31" s="3" t="s">
        <v>141</v>
      </c>
      <c r="E31" s="8">
        <v>38083</v>
      </c>
      <c r="F31" s="3" t="s">
        <v>142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4">
        <f t="shared" ref="L31:L33" si="5">380542700408</f>
        <v>380542700408</v>
      </c>
      <c r="M31" s="3" t="s">
        <v>143</v>
      </c>
      <c r="N31" s="3" t="s">
        <v>36</v>
      </c>
      <c r="O31" s="3" t="s">
        <v>144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145</v>
      </c>
      <c r="B32" s="3" t="s">
        <v>146</v>
      </c>
      <c r="C32" s="3">
        <v>2</v>
      </c>
      <c r="D32" s="3" t="s">
        <v>85</v>
      </c>
      <c r="E32" s="8">
        <v>38083</v>
      </c>
      <c r="F32" s="3" t="s">
        <v>142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4">
        <f t="shared" si="5"/>
        <v>380542700408</v>
      </c>
      <c r="M32" s="3" t="s">
        <v>147</v>
      </c>
      <c r="N32" s="3" t="s">
        <v>36</v>
      </c>
      <c r="O32" s="3" t="s">
        <v>144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148</v>
      </c>
      <c r="B33" s="3" t="s">
        <v>149</v>
      </c>
      <c r="C33" s="3">
        <v>2</v>
      </c>
      <c r="D33" s="3" t="s">
        <v>85</v>
      </c>
      <c r="E33" s="8">
        <v>38083</v>
      </c>
      <c r="F33" s="3" t="s">
        <v>142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4">
        <f t="shared" si="5"/>
        <v>380542700408</v>
      </c>
      <c r="M33" s="10" t="s">
        <v>150</v>
      </c>
      <c r="N33" s="3" t="s">
        <v>36</v>
      </c>
      <c r="O33" s="3" t="s">
        <v>144</v>
      </c>
      <c r="P33" s="7" t="s">
        <v>52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151</v>
      </c>
      <c r="B34" s="3" t="s">
        <v>152</v>
      </c>
      <c r="C34" s="3">
        <v>2</v>
      </c>
      <c r="D34" s="3" t="s">
        <v>153</v>
      </c>
      <c r="E34" s="4">
        <v>43957</v>
      </c>
      <c r="F34" s="3" t="s">
        <v>154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4">
        <f>380542700415</f>
        <v>380542700415</v>
      </c>
      <c r="M34" s="3" t="s">
        <v>155</v>
      </c>
      <c r="N34" s="3" t="s">
        <v>156</v>
      </c>
      <c r="O34" s="3" t="s">
        <v>51</v>
      </c>
      <c r="P34" s="7" t="s">
        <v>52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157</v>
      </c>
      <c r="B35" s="3" t="s">
        <v>158</v>
      </c>
      <c r="C35" s="3">
        <v>2</v>
      </c>
      <c r="D35" s="3" t="s">
        <v>159</v>
      </c>
      <c r="E35" s="8">
        <v>37017</v>
      </c>
      <c r="F35" s="3" t="s">
        <v>160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4">
        <f t="shared" ref="L35:L38" si="6">380542700429</f>
        <v>380542700429</v>
      </c>
      <c r="M35" s="3" t="s">
        <v>161</v>
      </c>
      <c r="N35" s="3" t="s">
        <v>36</v>
      </c>
      <c r="O35" s="3" t="s">
        <v>51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162</v>
      </c>
      <c r="B36" s="3" t="s">
        <v>163</v>
      </c>
      <c r="C36" s="3">
        <v>2</v>
      </c>
      <c r="D36" s="3" t="s">
        <v>85</v>
      </c>
      <c r="E36" s="8">
        <v>37017</v>
      </c>
      <c r="F36" s="3" t="s">
        <v>160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4">
        <f t="shared" si="6"/>
        <v>380542700429</v>
      </c>
      <c r="M36" s="3" t="s">
        <v>164</v>
      </c>
      <c r="N36" s="3" t="s">
        <v>36</v>
      </c>
      <c r="O36" s="3" t="s">
        <v>51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165</v>
      </c>
      <c r="B37" s="3" t="s">
        <v>166</v>
      </c>
      <c r="C37" s="3">
        <v>2</v>
      </c>
      <c r="D37" s="3" t="s">
        <v>85</v>
      </c>
      <c r="E37" s="8">
        <v>37017</v>
      </c>
      <c r="F37" s="3" t="s">
        <v>160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4">
        <f t="shared" si="6"/>
        <v>380542700429</v>
      </c>
      <c r="M37" s="3" t="s">
        <v>167</v>
      </c>
      <c r="N37" s="3" t="s">
        <v>36</v>
      </c>
      <c r="O37" s="3" t="s">
        <v>51</v>
      </c>
      <c r="P37" s="7" t="s">
        <v>52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 t="s">
        <v>168</v>
      </c>
      <c r="B38" s="3" t="s">
        <v>169</v>
      </c>
      <c r="C38" s="3">
        <v>2</v>
      </c>
      <c r="D38" s="3" t="s">
        <v>85</v>
      </c>
      <c r="E38" s="8">
        <v>37017</v>
      </c>
      <c r="F38" s="3" t="s">
        <v>160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4">
        <f t="shared" si="6"/>
        <v>380542700429</v>
      </c>
      <c r="M38" s="3" t="s">
        <v>170</v>
      </c>
      <c r="N38" s="3" t="s">
        <v>36</v>
      </c>
      <c r="O38" s="3" t="s">
        <v>51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7">
        <v>37</v>
      </c>
      <c r="B39" s="3" t="s">
        <v>171</v>
      </c>
      <c r="C39" s="3">
        <v>2</v>
      </c>
      <c r="D39" s="3" t="s">
        <v>85</v>
      </c>
      <c r="E39" s="8">
        <v>37017</v>
      </c>
      <c r="F39" s="3" t="s">
        <v>160</v>
      </c>
      <c r="G39" s="3">
        <v>40456009</v>
      </c>
      <c r="H39" s="3" t="s">
        <v>34</v>
      </c>
      <c r="I39" s="3" t="s">
        <v>36</v>
      </c>
      <c r="J39" s="3" t="s">
        <v>36</v>
      </c>
      <c r="K39" s="3" t="s">
        <v>36</v>
      </c>
      <c r="L39" s="14" t="s">
        <v>36</v>
      </c>
      <c r="M39" s="3" t="s">
        <v>172</v>
      </c>
      <c r="N39" s="3" t="s">
        <v>36</v>
      </c>
      <c r="O39" s="3" t="s">
        <v>74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1">
        <v>38</v>
      </c>
      <c r="B40" s="7" t="s">
        <v>173</v>
      </c>
      <c r="C40" s="7">
        <v>2</v>
      </c>
      <c r="D40" s="7" t="s">
        <v>85</v>
      </c>
      <c r="E40" s="12">
        <v>37017</v>
      </c>
      <c r="F40" s="7" t="s">
        <v>160</v>
      </c>
      <c r="G40" s="7">
        <v>40456009</v>
      </c>
      <c r="H40" s="7" t="s">
        <v>34</v>
      </c>
      <c r="I40" s="7" t="s">
        <v>36</v>
      </c>
      <c r="J40" s="7" t="s">
        <v>36</v>
      </c>
      <c r="K40" s="7" t="s">
        <v>36</v>
      </c>
      <c r="L40" s="15" t="s">
        <v>36</v>
      </c>
      <c r="M40" s="7" t="s">
        <v>174</v>
      </c>
      <c r="N40" s="3"/>
      <c r="O40" s="7" t="s">
        <v>51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7">
        <v>39</v>
      </c>
      <c r="B41" s="3" t="s">
        <v>175</v>
      </c>
      <c r="C41" s="3">
        <v>2</v>
      </c>
      <c r="D41" s="3" t="s">
        <v>48</v>
      </c>
      <c r="E41" s="8">
        <v>37382</v>
      </c>
      <c r="F41" s="3" t="s">
        <v>176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4">
        <f>380542700418</f>
        <v>380542700418</v>
      </c>
      <c r="M41" s="3" t="s">
        <v>177</v>
      </c>
      <c r="N41" s="3" t="s">
        <v>36</v>
      </c>
      <c r="O41" s="3" t="s">
        <v>51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7">
        <v>40</v>
      </c>
      <c r="B42" s="3" t="s">
        <v>178</v>
      </c>
      <c r="C42" s="3">
        <v>2</v>
      </c>
      <c r="D42" s="3" t="s">
        <v>59</v>
      </c>
      <c r="E42" s="8">
        <v>37382</v>
      </c>
      <c r="F42" s="3" t="s">
        <v>176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4">
        <f t="shared" ref="L42:L45" si="7">380542700428</f>
        <v>380542700428</v>
      </c>
      <c r="M42" s="3" t="s">
        <v>179</v>
      </c>
      <c r="N42" s="3" t="s">
        <v>36</v>
      </c>
      <c r="O42" s="3" t="s">
        <v>51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7">
        <v>41</v>
      </c>
      <c r="B43" s="3" t="s">
        <v>180</v>
      </c>
      <c r="C43" s="3">
        <v>2</v>
      </c>
      <c r="D43" s="3" t="s">
        <v>85</v>
      </c>
      <c r="E43" s="8">
        <v>37382</v>
      </c>
      <c r="F43" s="3" t="s">
        <v>176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4">
        <f t="shared" si="7"/>
        <v>380542700428</v>
      </c>
      <c r="M43" s="3" t="s">
        <v>181</v>
      </c>
      <c r="N43" s="3" t="s">
        <v>36</v>
      </c>
      <c r="O43" s="3" t="s">
        <v>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7">
        <v>42</v>
      </c>
      <c r="B44" s="3" t="s">
        <v>182</v>
      </c>
      <c r="C44" s="3">
        <v>2</v>
      </c>
      <c r="D44" s="3" t="s">
        <v>85</v>
      </c>
      <c r="E44" s="8">
        <v>37382</v>
      </c>
      <c r="F44" s="3" t="s">
        <v>176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4">
        <f t="shared" si="7"/>
        <v>380542700428</v>
      </c>
      <c r="M44" s="3" t="s">
        <v>183</v>
      </c>
      <c r="N44" s="3" t="s">
        <v>36</v>
      </c>
      <c r="O44" s="3" t="s">
        <v>51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7">
        <v>43</v>
      </c>
      <c r="B45" s="3" t="s">
        <v>184</v>
      </c>
      <c r="C45" s="3">
        <v>2</v>
      </c>
      <c r="D45" s="3" t="s">
        <v>85</v>
      </c>
      <c r="E45" s="8">
        <v>37382</v>
      </c>
      <c r="F45" s="3" t="s">
        <v>176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4">
        <f t="shared" si="7"/>
        <v>380542700428</v>
      </c>
      <c r="M45" s="3" t="s">
        <v>185</v>
      </c>
      <c r="N45" s="3" t="s">
        <v>36</v>
      </c>
      <c r="O45" s="3" t="s">
        <v>51</v>
      </c>
      <c r="P45" s="7" t="s">
        <v>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7">
        <v>44</v>
      </c>
      <c r="B46" s="3" t="s">
        <v>186</v>
      </c>
      <c r="C46" s="3">
        <v>2</v>
      </c>
      <c r="D46" s="3" t="s">
        <v>85</v>
      </c>
      <c r="E46" s="8">
        <v>37382</v>
      </c>
      <c r="F46" s="3" t="s">
        <v>176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4" t="s">
        <v>36</v>
      </c>
      <c r="M46" s="3" t="s">
        <v>187</v>
      </c>
      <c r="N46" s="3" t="s">
        <v>36</v>
      </c>
      <c r="O46" s="3" t="s">
        <v>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7">
        <v>45</v>
      </c>
      <c r="B47" s="3" t="s">
        <v>188</v>
      </c>
      <c r="C47" s="3">
        <v>2</v>
      </c>
      <c r="D47" s="3" t="s">
        <v>85</v>
      </c>
      <c r="E47" s="8">
        <v>37382</v>
      </c>
      <c r="F47" s="3" t="s">
        <v>176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4" t="s">
        <v>36</v>
      </c>
      <c r="M47" s="3" t="s">
        <v>189</v>
      </c>
      <c r="N47" s="3" t="s">
        <v>36</v>
      </c>
      <c r="O47" s="3" t="s">
        <v>74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>
        <v>46</v>
      </c>
      <c r="B48" s="3" t="s">
        <v>190</v>
      </c>
      <c r="C48" s="3">
        <v>1</v>
      </c>
      <c r="D48" s="3" t="s">
        <v>48</v>
      </c>
      <c r="E48" s="8">
        <v>37747</v>
      </c>
      <c r="F48" s="3" t="s">
        <v>191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4">
        <f t="shared" ref="L48:L50" si="8">380542700419</f>
        <v>380542700419</v>
      </c>
      <c r="M48" s="3" t="s">
        <v>192</v>
      </c>
      <c r="N48" s="3" t="s">
        <v>36</v>
      </c>
      <c r="O48" s="3" t="s">
        <v>51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7">
        <v>47</v>
      </c>
      <c r="B49" s="3" t="s">
        <v>193</v>
      </c>
      <c r="C49" s="3">
        <v>1</v>
      </c>
      <c r="D49" s="3" t="s">
        <v>85</v>
      </c>
      <c r="E49" s="8">
        <v>37747</v>
      </c>
      <c r="F49" s="3" t="s">
        <v>191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4">
        <f t="shared" si="8"/>
        <v>380542700419</v>
      </c>
      <c r="M49" s="3" t="s">
        <v>194</v>
      </c>
      <c r="N49" s="3" t="s">
        <v>36</v>
      </c>
      <c r="O49" s="3" t="s">
        <v>51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7">
        <v>48</v>
      </c>
      <c r="B50" s="3" t="s">
        <v>195</v>
      </c>
      <c r="C50" s="3">
        <v>1</v>
      </c>
      <c r="D50" s="3" t="s">
        <v>85</v>
      </c>
      <c r="E50" s="8">
        <v>37747</v>
      </c>
      <c r="F50" s="3" t="s">
        <v>191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4">
        <f t="shared" si="8"/>
        <v>380542700419</v>
      </c>
      <c r="M50" s="3" t="s">
        <v>196</v>
      </c>
      <c r="N50" s="3" t="s">
        <v>36</v>
      </c>
      <c r="O50" s="3" t="s">
        <v>51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7">
        <v>49</v>
      </c>
      <c r="B51" s="3" t="s">
        <v>197</v>
      </c>
      <c r="C51" s="3">
        <v>2</v>
      </c>
      <c r="D51" s="3" t="s">
        <v>48</v>
      </c>
      <c r="E51" s="4">
        <v>43988</v>
      </c>
      <c r="F51" s="3" t="s">
        <v>198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4">
        <f>380542700139</f>
        <v>380542700139</v>
      </c>
      <c r="M51" s="3" t="s">
        <v>199</v>
      </c>
      <c r="N51" s="3" t="s">
        <v>36</v>
      </c>
      <c r="O51" s="3" t="s">
        <v>51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7">
        <v>50</v>
      </c>
      <c r="B52" s="3" t="s">
        <v>200</v>
      </c>
      <c r="C52" s="3">
        <v>1</v>
      </c>
      <c r="D52" s="3" t="s">
        <v>59</v>
      </c>
      <c r="E52" s="4">
        <v>43988</v>
      </c>
      <c r="F52" s="3" t="s">
        <v>198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4">
        <f>380542700409</f>
        <v>380542700409</v>
      </c>
      <c r="M52" s="3" t="s">
        <v>201</v>
      </c>
      <c r="N52" s="3" t="s">
        <v>36</v>
      </c>
      <c r="O52" s="3" t="s">
        <v>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7">
        <v>51</v>
      </c>
      <c r="B53" s="3" t="s">
        <v>202</v>
      </c>
      <c r="C53" s="3">
        <v>2</v>
      </c>
      <c r="D53" s="3" t="s">
        <v>85</v>
      </c>
      <c r="E53" s="4">
        <v>43988</v>
      </c>
      <c r="F53" s="3" t="s">
        <v>198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4">
        <f>380542700417</f>
        <v>380542700417</v>
      </c>
      <c r="M53" s="3" t="s">
        <v>203</v>
      </c>
      <c r="N53" s="3" t="s">
        <v>36</v>
      </c>
      <c r="O53" s="3" t="s">
        <v>51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7">
        <v>52</v>
      </c>
      <c r="B54" s="3" t="s">
        <v>204</v>
      </c>
      <c r="C54" s="3">
        <v>2</v>
      </c>
      <c r="D54" s="3" t="s">
        <v>205</v>
      </c>
      <c r="E54" s="8">
        <v>37048</v>
      </c>
      <c r="F54" s="3" t="s">
        <v>206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4">
        <f>380542700404</f>
        <v>380542700404</v>
      </c>
      <c r="M54" s="3" t="s">
        <v>207</v>
      </c>
      <c r="N54" s="3" t="s">
        <v>36</v>
      </c>
      <c r="O54" s="3" t="s">
        <v>51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7">
        <v>53</v>
      </c>
      <c r="B55" s="3" t="s">
        <v>208</v>
      </c>
      <c r="C55" s="3">
        <v>2</v>
      </c>
      <c r="D55" s="3" t="s">
        <v>85</v>
      </c>
      <c r="E55" s="8">
        <v>37048</v>
      </c>
      <c r="F55" s="3" t="s">
        <v>206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4">
        <f>380542700416</f>
        <v>380542700416</v>
      </c>
      <c r="M55" s="3" t="s">
        <v>209</v>
      </c>
      <c r="N55" s="3" t="s">
        <v>36</v>
      </c>
      <c r="O55" s="3" t="s">
        <v>51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>
        <v>54</v>
      </c>
      <c r="B56" s="3" t="s">
        <v>210</v>
      </c>
      <c r="C56" s="3">
        <v>2</v>
      </c>
      <c r="D56" s="3" t="s">
        <v>85</v>
      </c>
      <c r="E56" s="8">
        <v>37048</v>
      </c>
      <c r="F56" s="3" t="s">
        <v>206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4" t="s">
        <v>36</v>
      </c>
      <c r="M56" s="3" t="s">
        <v>211</v>
      </c>
      <c r="N56" s="3" t="s">
        <v>36</v>
      </c>
      <c r="O56" s="3" t="s">
        <v>74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>
        <v>55</v>
      </c>
      <c r="B57" s="3" t="s">
        <v>212</v>
      </c>
      <c r="C57" s="3">
        <v>2</v>
      </c>
      <c r="D57" s="3" t="s">
        <v>85</v>
      </c>
      <c r="E57" s="8">
        <v>37048</v>
      </c>
      <c r="F57" s="3" t="s">
        <v>206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4">
        <f t="shared" ref="L57:L58" si="9">380542700416</f>
        <v>380542700416</v>
      </c>
      <c r="M57" s="3" t="s">
        <v>213</v>
      </c>
      <c r="N57" s="3" t="s">
        <v>36</v>
      </c>
      <c r="O57" s="3" t="s">
        <v>51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>
        <v>56</v>
      </c>
      <c r="B58" s="3" t="s">
        <v>214</v>
      </c>
      <c r="C58" s="3">
        <v>2</v>
      </c>
      <c r="D58" s="3" t="s">
        <v>85</v>
      </c>
      <c r="E58" s="8">
        <v>37048</v>
      </c>
      <c r="F58" s="3" t="s">
        <v>206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4">
        <f t="shared" si="9"/>
        <v>380542700416</v>
      </c>
      <c r="M58" s="3" t="s">
        <v>215</v>
      </c>
      <c r="N58" s="3" t="s">
        <v>36</v>
      </c>
      <c r="O58" s="3" t="s">
        <v>51</v>
      </c>
      <c r="P58" s="7" t="s">
        <v>52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>
        <v>57</v>
      </c>
      <c r="B59" s="3" t="s">
        <v>216</v>
      </c>
      <c r="C59" s="3">
        <v>2</v>
      </c>
      <c r="D59" s="3" t="s">
        <v>141</v>
      </c>
      <c r="E59" s="8">
        <v>37413</v>
      </c>
      <c r="F59" s="3" t="s">
        <v>217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4" t="s">
        <v>36</v>
      </c>
      <c r="M59" s="3" t="s">
        <v>36</v>
      </c>
      <c r="N59" s="3" t="s">
        <v>36</v>
      </c>
      <c r="O59" s="3" t="s">
        <v>74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>
        <v>58</v>
      </c>
      <c r="B60" s="3" t="s">
        <v>218</v>
      </c>
      <c r="C60" s="3">
        <v>2</v>
      </c>
      <c r="D60" s="3" t="s">
        <v>85</v>
      </c>
      <c r="E60" s="8">
        <v>37413</v>
      </c>
      <c r="F60" s="3" t="s">
        <v>217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4">
        <f t="shared" ref="L60:L61" si="10">380542700139</f>
        <v>380542700139</v>
      </c>
      <c r="M60" s="3" t="s">
        <v>219</v>
      </c>
      <c r="N60" s="3" t="s">
        <v>36</v>
      </c>
      <c r="O60" s="3" t="s">
        <v>51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7">
        <v>59</v>
      </c>
      <c r="B61" s="7" t="s">
        <v>220</v>
      </c>
      <c r="C61" s="3">
        <v>2</v>
      </c>
      <c r="D61" s="3" t="s">
        <v>85</v>
      </c>
      <c r="E61" s="8">
        <v>37413</v>
      </c>
      <c r="F61" s="3" t="s">
        <v>217</v>
      </c>
      <c r="G61" s="3">
        <v>40456009</v>
      </c>
      <c r="H61" s="3" t="s">
        <v>34</v>
      </c>
      <c r="I61" s="3" t="s">
        <v>36</v>
      </c>
      <c r="J61" s="3" t="s">
        <v>36</v>
      </c>
      <c r="K61" s="3" t="s">
        <v>36</v>
      </c>
      <c r="L61" s="14">
        <f t="shared" si="10"/>
        <v>380542700139</v>
      </c>
      <c r="M61" s="3" t="s">
        <v>221</v>
      </c>
      <c r="N61" s="3" t="s">
        <v>36</v>
      </c>
      <c r="O61" s="3" t="s">
        <v>51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I3" r:id="rId1"/>
    <hyperlink ref="M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2020-12-11T06:58:46Z</cp:lastPrinted>
  <dcterms:created xsi:type="dcterms:W3CDTF">2020-12-02T12:28:08Z</dcterms:created>
  <dcterms:modified xsi:type="dcterms:W3CDTF">2020-12-11T07:47:41Z</dcterms:modified>
</cp:coreProperties>
</file>