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765" windowHeight="7950" activeTab="1"/>
  </bookViews>
  <sheets>
    <sheet name="фін.план" sheetId="3" r:id="rId1"/>
    <sheet name="1.1. Інша інфо_1" sheetId="2" r:id="rId2"/>
  </sheets>
  <definedNames>
    <definedName name="_xlnm.Print_Area" localSheetId="1">'1.1. Інша інфо_1'!$A$1:$M$57</definedName>
  </definedNames>
  <calcPr calcId="152511"/>
</workbook>
</file>

<file path=xl/calcChain.xml><?xml version="1.0" encoding="utf-8"?>
<calcChain xmlns="http://schemas.openxmlformats.org/spreadsheetml/2006/main">
  <c r="G108" i="3"/>
  <c r="H108"/>
  <c r="I108"/>
  <c r="F108"/>
  <c r="C108"/>
  <c r="C74"/>
  <c r="F74"/>
  <c r="G74"/>
  <c r="H74"/>
  <c r="I74"/>
  <c r="E74"/>
  <c r="C60"/>
  <c r="E48"/>
</calcChain>
</file>

<file path=xl/sharedStrings.xml><?xml version="1.0" encoding="utf-8"?>
<sst xmlns="http://schemas.openxmlformats.org/spreadsheetml/2006/main" count="191" uniqueCount="165">
  <si>
    <t>Інформація</t>
  </si>
  <si>
    <t>(найменування підприємства)</t>
  </si>
  <si>
    <t xml:space="preserve">      1. Дані про підприємство, персонал та витрати на оплату праці</t>
  </si>
  <si>
    <t xml:space="preserve">      Загальна інформація про підприємство (резюме)</t>
  </si>
  <si>
    <t>Найменування показника</t>
  </si>
  <si>
    <t>"ЗАТВЕРДЖЕНО"</t>
  </si>
  <si>
    <t>Факт минулого року</t>
  </si>
  <si>
    <t>"____" ___________ 20___ р.</t>
  </si>
  <si>
    <t>Фінансовий план
поточного року</t>
  </si>
  <si>
    <t xml:space="preserve">Плановий рік </t>
  </si>
  <si>
    <t>Плановий рік до фінансового плану на поточний рік, %</t>
  </si>
  <si>
    <t>Проект</t>
  </si>
  <si>
    <t>Плановий рік до факту минулого року, %</t>
  </si>
  <si>
    <t>Попередній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</si>
  <si>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 за категоріями:</t>
    </r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</si>
  <si>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</si>
  <si>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</si>
  <si>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</si>
  <si>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</si>
  <si>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</si>
  <si>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</si>
  <si>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</si>
  <si>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</si>
  <si>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</si>
  <si>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</si>
  <si>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</si>
  <si>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</si>
  <si>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</si>
  <si>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</si>
  <si>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>Середній медичний персонал</t>
  </si>
  <si>
    <t xml:space="preserve">Вид економічної діяльності    </t>
  </si>
  <si>
    <t>Молодший медичний персонал</t>
  </si>
  <si>
    <t xml:space="preserve">за  КВЕД  </t>
  </si>
  <si>
    <t>Одиниця виміру, грн.</t>
  </si>
  <si>
    <t>Інший персонал</t>
  </si>
  <si>
    <t>Стандарти звітності П(с)БОУ</t>
  </si>
  <si>
    <t>Форма власності</t>
  </si>
  <si>
    <t>Стандарти звітності МСФЗ</t>
  </si>
  <si>
    <t xml:space="preserve">ІV </t>
  </si>
  <si>
    <t>Середньооблікова кількість штатних працівників</t>
  </si>
  <si>
    <t xml:space="preserve">Місцезнаходження  </t>
  </si>
  <si>
    <t xml:space="preserve">Телефон </t>
  </si>
  <si>
    <t>Керівник</t>
  </si>
  <si>
    <t xml:space="preserve">      2. Перелік підприємств, які включені до фінансового плану</t>
  </si>
  <si>
    <t>Код за ЄДРПОУ</t>
  </si>
  <si>
    <t>Найменування підприємства</t>
  </si>
  <si>
    <t>тис. грн.</t>
  </si>
  <si>
    <t>Вид діяльності</t>
  </si>
  <si>
    <t xml:space="preserve">Код рядка </t>
  </si>
  <si>
    <t>Фінансовий план поточного року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</si>
  <si>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</si>
  <si>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</si>
  <si>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</si>
  <si>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</si>
  <si>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</si>
  <si>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Заробітна плата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</si>
  <si>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</si>
  <si>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</si>
  <si>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</si>
  <si>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</si>
  <si>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</si>
  <si>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</si>
  <si>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</si>
  <si>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</si>
  <si>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</si>
  <si>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</si>
  <si>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</si>
  <si>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</si>
  <si>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</si>
  <si>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</si>
  <si>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поточні видатки</t>
  </si>
  <si>
    <t>ІІІ. Інвестиційна діяльність</t>
  </si>
  <si>
    <t>Доходи від інвестиційної діяльності, у т.ч.: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</si>
  <si>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</si>
  <si>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</si>
  <si>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</si>
  <si>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</si>
  <si>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</si>
  <si>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</si>
  <si>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</si>
  <si>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</si>
  <si>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</si>
  <si>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</si>
  <si>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</si>
  <si>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</si>
  <si>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</si>
  <si>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</si>
  <si>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</si>
  <si>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на 1.01</t>
  </si>
  <si>
    <t>на 1.04</t>
  </si>
  <si>
    <t>на 1.07</t>
  </si>
  <si>
    <t>на 1.10</t>
  </si>
  <si>
    <t>Штатна чисельність працівників</t>
  </si>
  <si>
    <t>Вартість основних засобів</t>
  </si>
  <si>
    <t>Податкова заборгованість</t>
  </si>
  <si>
    <t>Дебіторська заборгованість</t>
  </si>
  <si>
    <t>Кредиторська заборгованість</t>
  </si>
  <si>
    <t>_________________________</t>
  </si>
  <si>
    <t xml:space="preserve">               (підпис)</t>
  </si>
  <si>
    <t xml:space="preserve">         (ініціали, прізвище)    </t>
  </si>
  <si>
    <t>підпис</t>
  </si>
  <si>
    <t xml:space="preserve">     (посада)</t>
  </si>
  <si>
    <t>поточні</t>
  </si>
  <si>
    <t>Дохід від надання платних медичних послуг</t>
  </si>
  <si>
    <t>Дохід від надання медичних послуг за рахунок страхових виплат</t>
  </si>
  <si>
    <t>Операційна оренда активів</t>
  </si>
  <si>
    <t>Реалізація оборотних і необоротних активів</t>
  </si>
  <si>
    <t>інші доходи</t>
  </si>
  <si>
    <t>Придбання основного капіталу</t>
  </si>
  <si>
    <t>Інші видатки, у т.ч.</t>
  </si>
  <si>
    <t>назва</t>
  </si>
  <si>
    <t>V. Коефіцієнтний аналіз</t>
  </si>
  <si>
    <t>Коефіцієнт зносу основних засобів</t>
  </si>
  <si>
    <t>VI. Звіт про фінансовий стан</t>
  </si>
  <si>
    <t>Необоротні активи</t>
  </si>
  <si>
    <t>Оборотні активи</t>
  </si>
  <si>
    <t>Усього активи</t>
  </si>
  <si>
    <t>VII. Додаткова інформація</t>
  </si>
  <si>
    <t>військовий збір</t>
  </si>
  <si>
    <t>II. Розрахунки з бюджетом</t>
  </si>
  <si>
    <t>Лікарі</t>
  </si>
  <si>
    <t>Адміністративно-управлінський персонал</t>
  </si>
  <si>
    <t>Фонд оплати праці,у т.ч.</t>
  </si>
  <si>
    <t>Середньомісячні витрати на оплату праці одного працівника, у т.ч.</t>
  </si>
  <si>
    <t>Заборгованість за заробітною платою, у т.ч.:</t>
  </si>
  <si>
    <t xml:space="preserve">капітальні </t>
  </si>
  <si>
    <t>Оплата комунальних послуг та енергоносіїв  (сума рядків 1141-1146):</t>
  </si>
  <si>
    <t xml:space="preserve">Усього видатки </t>
  </si>
  <si>
    <t>Отримані проценти по депозитах</t>
  </si>
  <si>
    <t>Добровільні (блпгодійні) внески</t>
  </si>
  <si>
    <t>Благодійні внески, гранти та дарунки</t>
  </si>
  <si>
    <t>єдиний внесок на загальнообов"язкове державне соціальне страхування</t>
  </si>
  <si>
    <t>інші (розшифрувати)</t>
  </si>
  <si>
    <t>Надходження (доходи) за рахунок коштів  місцевого бюджету , в тому числі:</t>
  </si>
  <si>
    <t>Надходження (доходи) згідно договорів укладених  з НСЗУ</t>
  </si>
  <si>
    <t>I. Формування фінансових результатів</t>
  </si>
  <si>
    <t>Доходи і витрати від операційної діяльності</t>
  </si>
  <si>
    <t>Фінансовий результат, у тому числі:</t>
  </si>
  <si>
    <t>Податок на доходи  фізичних осіб</t>
  </si>
  <si>
    <t>Надходження (доходи) за рахунок коштів  державного бюджету  (розшифрувати)</t>
  </si>
  <si>
    <t>"ПОГОДЖЕНО"</t>
  </si>
  <si>
    <t>(дата і номер рішення сесії)</t>
  </si>
  <si>
    <t>(Посада, прізвище, ім'я, по батькові керівник органу управління)</t>
  </si>
  <si>
    <t>____________________________</t>
  </si>
  <si>
    <t>_____________________________</t>
  </si>
  <si>
    <t>"_____"  ________ 20___р</t>
  </si>
  <si>
    <t>М.П.</t>
  </si>
  <si>
    <t>доходи з місцевого бюджету  на  капітальні видатки</t>
  </si>
  <si>
    <t>Заборгованість перед працівниками за заробітною платою</t>
  </si>
  <si>
    <t>Інші доходи від операційної діяльності, в т.ч. (сума рядків 1061-1066)</t>
  </si>
  <si>
    <t>Усього доходи (рядки 1010+1020+1030+1040+1060)</t>
  </si>
  <si>
    <t>Витрати рядки  (1080+1090+1100+1110+1120+1130+1140+1150+1160+1170+1180+1190+1200)</t>
  </si>
  <si>
    <t>Коефіцієнт відношення обсягу капітальних інвестицій до  обсягу амортизації</t>
  </si>
  <si>
    <t xml:space="preserve">  Додаток 2</t>
  </si>
  <si>
    <r>
      <t>ФІНАНСОВИЙ ПЛАН ПІДПРИЄМСТВА НА</t>
    </r>
    <r>
      <rPr>
        <b/>
        <u/>
        <sz val="14"/>
        <rFont val="Times New Roman"/>
        <family val="1"/>
        <charset val="204"/>
      </rPr>
      <t xml:space="preserve"> 2021</t>
    </r>
    <r>
      <rPr>
        <b/>
        <sz val="14"/>
        <rFont val="Times New Roman"/>
        <family val="1"/>
        <charset val="204"/>
      </rPr>
      <t xml:space="preserve"> рік</t>
    </r>
  </si>
  <si>
    <t>86.21</t>
  </si>
  <si>
    <t xml:space="preserve">Хмельницька обл. м.Полонне. Вул. Лесі Українки, 177 </t>
  </si>
  <si>
    <t>Сімчера Іван Васильович</t>
  </si>
  <si>
    <t>Комунальне підприємство</t>
  </si>
  <si>
    <r>
      <t>Комунальне некомерційне підприємство "Центр первинної медико-санітарної допомоги Полонської міської ради Полонської міської об</t>
    </r>
    <r>
      <rPr>
        <sz val="16"/>
        <rFont val="Times New Roman"/>
        <family val="1"/>
        <charset val="204"/>
      </rPr>
      <t>ꞌ</t>
    </r>
    <r>
      <rPr>
        <sz val="16"/>
        <rFont val="Times New Roman"/>
        <family val="1"/>
        <charset val="204"/>
      </rPr>
      <t>єднаної територіальної громади"</t>
    </r>
  </si>
  <si>
    <t xml:space="preserve"> Директор</t>
  </si>
  <si>
    <t>до фінансового плану на 2021 рік</t>
  </si>
  <si>
    <t>КНП "Центр ПМСД Полонської міської ради ПМОТГ"</t>
  </si>
  <si>
    <r>
      <t xml:space="preserve">             </t>
    </r>
    <r>
      <rPr>
        <b/>
        <u/>
        <sz val="14"/>
        <rFont val="Times New Roman"/>
        <family val="1"/>
        <charset val="204"/>
      </rPr>
      <t xml:space="preserve"> Директор  </t>
    </r>
    <r>
      <rPr>
        <b/>
        <u/>
        <sz val="20"/>
        <rFont val="Times New Roman"/>
        <family val="1"/>
        <charset val="204"/>
      </rPr>
      <t xml:space="preserve">           </t>
    </r>
  </si>
  <si>
    <t>Резервний фонд</t>
  </si>
</sst>
</file>

<file path=xl/styles.xml><?xml version="1.0" encoding="utf-8"?>
<styleSheet xmlns="http://schemas.openxmlformats.org/spreadsheetml/2006/main">
  <numFmts count="7">
    <numFmt numFmtId="164" formatCode="_(* #,##0.0_);_(* \(#,##0.0\);_(* &quot;-&quot;??_);_(@_)"/>
    <numFmt numFmtId="165" formatCode="0.0"/>
    <numFmt numFmtId="166" formatCode="_(* #,##0_);_(* \(#,##0\);_(* &quot;-&quot;_);_(@_)"/>
    <numFmt numFmtId="167" formatCode="_(* #,##0.0_);_(* \(#,##0.0\);_(* &quot;-&quot;_);_(@_)"/>
    <numFmt numFmtId="168" formatCode="#,##0.0"/>
    <numFmt numFmtId="169" formatCode="_(* #,##0.00_);_(* \(#,##0.00\);_(* &quot;-&quot;_);_(@_)"/>
    <numFmt numFmtId="170" formatCode="#,##0.000"/>
  </numFmts>
  <fonts count="34">
    <font>
      <sz val="10"/>
      <color rgb="FF000000"/>
      <name val="Arimo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mo"/>
    </font>
    <font>
      <sz val="13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u/>
      <sz val="20"/>
      <name val="Times New Roman"/>
      <family val="1"/>
      <charset val="204"/>
    </font>
    <font>
      <u/>
      <sz val="10"/>
      <name val="Arimo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0"/>
      <name val="Arimo"/>
    </font>
    <font>
      <b/>
      <u/>
      <sz val="20"/>
      <name val="Times New Roman"/>
      <family val="1"/>
      <charset val="204"/>
    </font>
    <font>
      <i/>
      <sz val="10"/>
      <name val="Arimo"/>
    </font>
    <font>
      <b/>
      <sz val="16"/>
      <name val="Times New Roman"/>
      <family val="1"/>
      <charset val="204"/>
    </font>
    <font>
      <b/>
      <sz val="14"/>
      <name val="Arimo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mo"/>
    </font>
    <font>
      <sz val="2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2" fillId="0" borderId="0" applyFont="0" applyFill="0" applyBorder="0" applyAlignment="0" applyProtection="0"/>
  </cellStyleXfs>
  <cellXfs count="215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65" fontId="1" fillId="0" borderId="0" xfId="0" applyNumberFormat="1" applyFont="1" applyAlignment="1">
      <alignment vertical="center"/>
    </xf>
    <xf numFmtId="0" fontId="1" fillId="0" borderId="0" xfId="0" applyFont="1" applyAlignment="1"/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left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67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8" fontId="1" fillId="0" borderId="0" xfId="0" applyNumberFormat="1" applyFont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/>
    <xf numFmtId="0" fontId="2" fillId="0" borderId="5" xfId="0" applyFont="1" applyBorder="1" applyAlignment="1">
      <alignment horizontal="center" vertical="center" wrapText="1"/>
    </xf>
    <xf numFmtId="169" fontId="1" fillId="0" borderId="5" xfId="0" applyNumberFormat="1" applyFont="1" applyBorder="1" applyAlignment="1">
      <alignment vertical="center" wrapText="1"/>
    </xf>
    <xf numFmtId="166" fontId="1" fillId="0" borderId="0" xfId="0" applyNumberFormat="1" applyFont="1" applyAlignment="1">
      <alignment horizontal="center" vertical="center" wrapText="1"/>
    </xf>
    <xf numFmtId="168" fontId="1" fillId="0" borderId="0" xfId="0" applyNumberFormat="1" applyFont="1" applyAlignment="1">
      <alignment horizontal="center" vertical="center" wrapText="1"/>
    </xf>
    <xf numFmtId="168" fontId="1" fillId="0" borderId="0" xfId="0" applyNumberFormat="1" applyFont="1" applyAlignment="1">
      <alignment horizontal="right" vertical="center" wrapText="1"/>
    </xf>
    <xf numFmtId="168" fontId="9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7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11" fillId="0" borderId="0" xfId="0" applyFont="1" applyAlignment="1">
      <alignment horizontal="center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/>
    <xf numFmtId="0" fontId="0" fillId="0" borderId="17" xfId="0" applyFont="1" applyBorder="1" applyAlignment="1"/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5" fillId="0" borderId="4" xfId="0" applyFont="1" applyBorder="1"/>
    <xf numFmtId="0" fontId="5" fillId="0" borderId="2" xfId="0" applyFont="1" applyBorder="1"/>
    <xf numFmtId="0" fontId="0" fillId="0" borderId="0" xfId="0" applyFont="1" applyAlignment="1"/>
    <xf numFmtId="165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7" fontId="1" fillId="0" borderId="14" xfId="0" applyNumberFormat="1" applyFont="1" applyBorder="1" applyAlignment="1">
      <alignment horizontal="center" vertical="center" wrapText="1"/>
    </xf>
    <xf numFmtId="167" fontId="1" fillId="0" borderId="14" xfId="0" applyNumberFormat="1" applyFont="1" applyFill="1" applyBorder="1" applyAlignment="1">
      <alignment horizontal="center" vertical="center" wrapText="1"/>
    </xf>
    <xf numFmtId="166" fontId="1" fillId="0" borderId="18" xfId="0" applyNumberFormat="1" applyFont="1" applyBorder="1" applyAlignment="1">
      <alignment horizontal="center" vertical="center" wrapText="1"/>
    </xf>
    <xf numFmtId="167" fontId="1" fillId="0" borderId="18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167" fontId="2" fillId="0" borderId="3" xfId="0" applyNumberFormat="1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166" fontId="1" fillId="0" borderId="19" xfId="0" applyNumberFormat="1" applyFont="1" applyBorder="1" applyAlignment="1">
      <alignment horizontal="center" vertical="center" wrapText="1"/>
    </xf>
    <xf numFmtId="167" fontId="1" fillId="0" borderId="19" xfId="0" applyNumberFormat="1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6" fontId="1" fillId="0" borderId="5" xfId="0" applyNumberFormat="1" applyFont="1" applyFill="1" applyBorder="1" applyAlignment="1">
      <alignment horizontal="center" vertical="center" wrapText="1"/>
    </xf>
    <xf numFmtId="166" fontId="1" fillId="0" borderId="6" xfId="0" applyNumberFormat="1" applyFont="1" applyFill="1" applyBorder="1" applyAlignment="1">
      <alignment horizontal="center" vertical="center" wrapText="1"/>
    </xf>
    <xf numFmtId="167" fontId="1" fillId="0" borderId="6" xfId="0" applyNumberFormat="1" applyFont="1" applyFill="1" applyBorder="1" applyAlignment="1">
      <alignment horizontal="center" vertical="center" wrapText="1"/>
    </xf>
    <xf numFmtId="166" fontId="1" fillId="0" borderId="18" xfId="0" applyNumberFormat="1" applyFont="1" applyFill="1" applyBorder="1" applyAlignment="1">
      <alignment horizontal="center" vertical="center" wrapText="1"/>
    </xf>
    <xf numFmtId="167" fontId="1" fillId="0" borderId="18" xfId="0" applyNumberFormat="1" applyFont="1" applyFill="1" applyBorder="1" applyAlignment="1">
      <alignment horizontal="center" vertical="center" wrapText="1"/>
    </xf>
    <xf numFmtId="167" fontId="2" fillId="0" borderId="14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7" fontId="1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7" fontId="2" fillId="0" borderId="6" xfId="0" applyNumberFormat="1" applyFont="1" applyFill="1" applyBorder="1" applyAlignment="1">
      <alignment horizontal="center" vertical="center" wrapText="1"/>
    </xf>
    <xf numFmtId="167" fontId="2" fillId="0" borderId="18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18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7" fillId="0" borderId="18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5" xfId="0" applyFont="1" applyFill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9" fontId="1" fillId="0" borderId="0" xfId="1" applyFont="1" applyAlignment="1">
      <alignment vertical="center"/>
    </xf>
    <xf numFmtId="0" fontId="18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8" fontId="1" fillId="0" borderId="5" xfId="0" applyNumberFormat="1" applyFont="1" applyFill="1" applyBorder="1" applyAlignment="1">
      <alignment horizontal="center" vertical="center" wrapText="1"/>
    </xf>
    <xf numFmtId="168" fontId="1" fillId="0" borderId="18" xfId="0" applyNumberFormat="1" applyFont="1" applyFill="1" applyBorder="1" applyAlignment="1">
      <alignment horizontal="center" vertical="center" wrapText="1"/>
    </xf>
    <xf numFmtId="168" fontId="1" fillId="0" borderId="14" xfId="0" applyNumberFormat="1" applyFont="1" applyBorder="1" applyAlignment="1">
      <alignment horizontal="center" vertical="center" wrapText="1"/>
    </xf>
    <xf numFmtId="168" fontId="1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4" xfId="0" applyFont="1" applyFill="1" applyBorder="1"/>
    <xf numFmtId="2" fontId="2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8" fontId="18" fillId="0" borderId="5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left" vertical="center" wrapText="1"/>
    </xf>
    <xf numFmtId="167" fontId="18" fillId="0" borderId="18" xfId="0" applyNumberFormat="1" applyFont="1" applyFill="1" applyBorder="1" applyAlignment="1">
      <alignment horizontal="center" vertical="center" wrapText="1"/>
    </xf>
    <xf numFmtId="168" fontId="18" fillId="0" borderId="18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vertical="center" wrapText="1"/>
    </xf>
    <xf numFmtId="167" fontId="1" fillId="0" borderId="5" xfId="0" applyNumberFormat="1" applyFont="1" applyFill="1" applyBorder="1" applyAlignment="1">
      <alignment vertical="center" wrapText="1"/>
    </xf>
    <xf numFmtId="168" fontId="1" fillId="0" borderId="5" xfId="0" applyNumberFormat="1" applyFont="1" applyFill="1" applyBorder="1" applyAlignment="1">
      <alignment vertical="center" wrapText="1"/>
    </xf>
    <xf numFmtId="168" fontId="1" fillId="0" borderId="18" xfId="0" applyNumberFormat="1" applyFont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167" fontId="2" fillId="0" borderId="6" xfId="0" applyNumberFormat="1" applyFont="1" applyFill="1" applyBorder="1" applyAlignment="1">
      <alignment vertical="center" wrapText="1"/>
    </xf>
    <xf numFmtId="168" fontId="2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166" fontId="1" fillId="0" borderId="5" xfId="0" applyNumberFormat="1" applyFont="1" applyBorder="1" applyAlignment="1">
      <alignment vertical="center" wrapText="1"/>
    </xf>
    <xf numFmtId="167" fontId="2" fillId="0" borderId="4" xfId="0" applyNumberFormat="1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vertical="center"/>
    </xf>
    <xf numFmtId="170" fontId="1" fillId="0" borderId="18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5" fillId="0" borderId="0" xfId="0" applyFont="1" applyBorder="1"/>
    <xf numFmtId="0" fontId="5" fillId="0" borderId="3" xfId="0" applyFont="1" applyBorder="1"/>
    <xf numFmtId="168" fontId="1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1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5" fillId="0" borderId="2" xfId="0" applyFont="1" applyBorder="1"/>
    <xf numFmtId="0" fontId="25" fillId="0" borderId="4" xfId="0" applyFont="1" applyBorder="1"/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/>
    <xf numFmtId="14" fontId="4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14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20" fillId="0" borderId="2" xfId="0" applyFont="1" applyBorder="1" applyAlignment="1">
      <alignment horizontal="left" vertical="center" wrapText="1"/>
    </xf>
    <xf numFmtId="2" fontId="18" fillId="0" borderId="20" xfId="0" applyNumberFormat="1" applyFont="1" applyBorder="1" applyAlignment="1">
      <alignment horizontal="left" vertical="center" wrapText="1"/>
    </xf>
    <xf numFmtId="2" fontId="5" fillId="0" borderId="21" xfId="0" applyNumberFormat="1" applyFont="1" applyBorder="1" applyAlignment="1">
      <alignment wrapText="1"/>
    </xf>
    <xf numFmtId="2" fontId="5" fillId="0" borderId="22" xfId="0" applyNumberFormat="1" applyFont="1" applyBorder="1" applyAlignment="1">
      <alignment wrapText="1"/>
    </xf>
    <xf numFmtId="0" fontId="25" fillId="0" borderId="3" xfId="0" applyFont="1" applyBorder="1"/>
    <xf numFmtId="0" fontId="25" fillId="0" borderId="16" xfId="0" applyFont="1" applyBorder="1"/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/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/>
    <xf numFmtId="165" fontId="1" fillId="0" borderId="1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/>
    <xf numFmtId="0" fontId="1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23" fillId="0" borderId="2" xfId="0" applyFont="1" applyBorder="1"/>
    <xf numFmtId="0" fontId="23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1" xfId="0" applyFont="1" applyBorder="1"/>
    <xf numFmtId="0" fontId="1" fillId="0" borderId="0" xfId="0" applyFont="1" applyAlignment="1">
      <alignment horizontal="left" vertical="center" shrinkToFi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Z1006"/>
  <sheetViews>
    <sheetView view="pageBreakPreview" topLeftCell="A88" zoomScale="60" zoomScaleNormal="75" workbookViewId="0">
      <selection activeCell="G5" sqref="G5:I5"/>
    </sheetView>
  </sheetViews>
  <sheetFormatPr defaultColWidth="14.42578125" defaultRowHeight="12.75"/>
  <cols>
    <col min="1" max="1" width="93.140625" style="107" customWidth="1"/>
    <col min="2" max="2" width="17.85546875" style="107" customWidth="1"/>
    <col min="3" max="3" width="16.5703125" style="107" customWidth="1"/>
    <col min="4" max="4" width="16.85546875" style="107" customWidth="1"/>
    <col min="5" max="5" width="17.42578125" style="107" customWidth="1"/>
    <col min="6" max="9" width="16.28515625" style="107" customWidth="1"/>
    <col min="10" max="10" width="12.140625" style="107" customWidth="1"/>
    <col min="11" max="11" width="11.42578125" style="107" customWidth="1"/>
    <col min="12" max="26" width="8" style="107" customWidth="1"/>
    <col min="27" max="16384" width="14.42578125" style="107"/>
  </cols>
  <sheetData>
    <row r="1" spans="1:26" ht="18.75" customHeight="1">
      <c r="A1" s="1"/>
      <c r="B1" s="2"/>
      <c r="C1" s="2"/>
      <c r="D1" s="2"/>
      <c r="E1" s="1"/>
      <c r="F1" s="1"/>
      <c r="G1" s="1"/>
      <c r="H1" s="121" t="s">
        <v>153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>
      <c r="A2" s="113" t="s">
        <v>140</v>
      </c>
      <c r="B2" s="2"/>
      <c r="C2" s="2"/>
      <c r="D2" s="2"/>
      <c r="E2" s="1"/>
      <c r="F2" s="1"/>
      <c r="G2" s="176" t="s">
        <v>5</v>
      </c>
      <c r="H2" s="154"/>
      <c r="I2" s="15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14" t="s">
        <v>143</v>
      </c>
      <c r="B3" s="2"/>
      <c r="C3" s="2"/>
      <c r="D3" s="2"/>
      <c r="E3" s="1"/>
      <c r="F3" s="1"/>
      <c r="G3" s="177"/>
      <c r="H3" s="152"/>
      <c r="I3" s="15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14" t="s">
        <v>144</v>
      </c>
      <c r="B4" s="2"/>
      <c r="C4" s="2"/>
      <c r="D4" s="2"/>
      <c r="E4" s="1"/>
      <c r="F4" s="1"/>
      <c r="G4" s="177"/>
      <c r="H4" s="152"/>
      <c r="I4" s="15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16" t="s">
        <v>142</v>
      </c>
      <c r="B5" s="2"/>
      <c r="C5" s="2"/>
      <c r="D5" s="2"/>
      <c r="E5" s="1"/>
      <c r="F5" s="1"/>
      <c r="G5" s="178" t="s">
        <v>141</v>
      </c>
      <c r="H5" s="152"/>
      <c r="I5" s="15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13" t="s">
        <v>145</v>
      </c>
      <c r="B6" s="2"/>
      <c r="C6" s="2"/>
      <c r="D6" s="2"/>
      <c r="E6" s="1"/>
      <c r="F6" s="1"/>
      <c r="G6" s="176" t="s">
        <v>7</v>
      </c>
      <c r="H6" s="154"/>
      <c r="I6" s="15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>
      <c r="A7" s="1"/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>
      <c r="A8" s="1"/>
      <c r="B8" s="2"/>
      <c r="C8" s="2"/>
      <c r="D8" s="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>
      <c r="A9" s="1"/>
      <c r="B9" s="2"/>
      <c r="C9" s="2"/>
      <c r="D9" s="2"/>
      <c r="E9" s="1"/>
      <c r="F9" s="1"/>
      <c r="G9" s="1"/>
      <c r="H9" s="7" t="s">
        <v>11</v>
      </c>
      <c r="I9" s="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>
      <c r="A10" s="1"/>
      <c r="B10" s="2"/>
      <c r="C10" s="2"/>
      <c r="D10" s="2"/>
      <c r="E10" s="1"/>
      <c r="F10" s="1"/>
      <c r="G10" s="1"/>
      <c r="H10" s="7" t="s">
        <v>13</v>
      </c>
      <c r="I10" s="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1"/>
      <c r="B11" s="2"/>
      <c r="C11" s="2"/>
      <c r="D11" s="2"/>
      <c r="E11" s="1"/>
      <c r="F11" s="1"/>
      <c r="G11" s="1"/>
      <c r="H11" s="7" t="s">
        <v>15</v>
      </c>
      <c r="I11" s="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>
      <c r="A12" s="1"/>
      <c r="B12" s="2"/>
      <c r="C12" s="2"/>
      <c r="D12" s="2"/>
      <c r="E12" s="1"/>
      <c r="F12" s="1"/>
      <c r="G12" s="1"/>
      <c r="H12" s="7" t="s">
        <v>16</v>
      </c>
      <c r="I12" s="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>
      <c r="A13" s="120"/>
      <c r="B13" s="2"/>
      <c r="C13" s="2"/>
      <c r="D13" s="2"/>
      <c r="E13" s="1"/>
      <c r="F13" s="1"/>
      <c r="G13" s="1"/>
      <c r="H13" s="179" t="s">
        <v>17</v>
      </c>
      <c r="I13" s="16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>
      <c r="A14" s="1"/>
      <c r="B14" s="2"/>
      <c r="C14" s="2"/>
      <c r="D14" s="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>
      <c r="A15" s="1"/>
      <c r="B15" s="2"/>
      <c r="C15" s="2"/>
      <c r="D15" s="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>
      <c r="A16" s="1"/>
      <c r="B16" s="180"/>
      <c r="C16" s="154"/>
      <c r="D16" s="154"/>
      <c r="E16" s="154"/>
      <c r="F16" s="1"/>
      <c r="G16" s="1"/>
      <c r="H16" s="179" t="s">
        <v>18</v>
      </c>
      <c r="I16" s="16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69.75" customHeight="1">
      <c r="A17" s="9" t="s">
        <v>19</v>
      </c>
      <c r="B17" s="181" t="s">
        <v>159</v>
      </c>
      <c r="C17" s="162"/>
      <c r="D17" s="162"/>
      <c r="E17" s="162"/>
      <c r="F17" s="162"/>
      <c r="G17" s="169"/>
      <c r="H17" s="10" t="s">
        <v>20</v>
      </c>
      <c r="I17" s="11">
        <v>41877252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9" t="s">
        <v>21</v>
      </c>
      <c r="B18" s="161"/>
      <c r="C18" s="162"/>
      <c r="D18" s="162"/>
      <c r="E18" s="162"/>
      <c r="F18" s="12"/>
      <c r="G18" s="13"/>
      <c r="H18" s="10" t="s">
        <v>22</v>
      </c>
      <c r="I18" s="11">
        <v>150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9" t="s">
        <v>23</v>
      </c>
      <c r="B19" s="161"/>
      <c r="C19" s="162"/>
      <c r="D19" s="162"/>
      <c r="E19" s="162"/>
      <c r="F19" s="12"/>
      <c r="G19" s="13"/>
      <c r="H19" s="10" t="s">
        <v>24</v>
      </c>
      <c r="I19" s="11">
        <v>2251700000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9" t="s">
        <v>25</v>
      </c>
      <c r="B20" s="161"/>
      <c r="C20" s="162"/>
      <c r="D20" s="162"/>
      <c r="E20" s="162"/>
      <c r="F20" s="14"/>
      <c r="G20" s="15"/>
      <c r="H20" s="10" t="s">
        <v>26</v>
      </c>
      <c r="I20" s="1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>
      <c r="A21" s="9" t="s">
        <v>27</v>
      </c>
      <c r="B21" s="161"/>
      <c r="C21" s="162"/>
      <c r="D21" s="162"/>
      <c r="E21" s="162"/>
      <c r="F21" s="162"/>
      <c r="G21" s="169"/>
      <c r="H21" s="10" t="s">
        <v>28</v>
      </c>
      <c r="I21" s="1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9" t="s">
        <v>30</v>
      </c>
      <c r="B22" s="161"/>
      <c r="C22" s="162"/>
      <c r="D22" s="162"/>
      <c r="E22" s="162"/>
      <c r="F22" s="14"/>
      <c r="G22" s="16"/>
      <c r="H22" s="17" t="s">
        <v>32</v>
      </c>
      <c r="I22" s="11" t="s">
        <v>155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9" t="s">
        <v>33</v>
      </c>
      <c r="B23" s="161"/>
      <c r="C23" s="162"/>
      <c r="D23" s="162"/>
      <c r="E23" s="162"/>
      <c r="F23" s="161" t="s">
        <v>35</v>
      </c>
      <c r="G23" s="162"/>
      <c r="H23" s="169"/>
      <c r="I23" s="1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9" t="s">
        <v>36</v>
      </c>
      <c r="B24" s="161" t="s">
        <v>158</v>
      </c>
      <c r="C24" s="162"/>
      <c r="D24" s="162"/>
      <c r="E24" s="162"/>
      <c r="F24" s="161" t="s">
        <v>37</v>
      </c>
      <c r="G24" s="162"/>
      <c r="H24" s="169"/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9" t="s">
        <v>39</v>
      </c>
      <c r="B25" s="161"/>
      <c r="C25" s="162"/>
      <c r="D25" s="162"/>
      <c r="E25" s="162"/>
      <c r="F25" s="14"/>
      <c r="G25" s="14"/>
      <c r="H25" s="14"/>
      <c r="I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9" t="s">
        <v>40</v>
      </c>
      <c r="B26" s="161" t="s">
        <v>156</v>
      </c>
      <c r="C26" s="161"/>
      <c r="D26" s="161"/>
      <c r="E26" s="161"/>
      <c r="F26" s="161"/>
      <c r="G26" s="161"/>
      <c r="H26" s="12"/>
      <c r="I26" s="1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9" t="s">
        <v>41</v>
      </c>
      <c r="B27" s="163"/>
      <c r="C27" s="162"/>
      <c r="D27" s="162"/>
      <c r="E27" s="162"/>
      <c r="F27" s="133"/>
      <c r="G27" s="14"/>
      <c r="H27" s="14"/>
      <c r="I27" s="1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9" t="s">
        <v>42</v>
      </c>
      <c r="B28" s="161"/>
      <c r="C28" s="162"/>
      <c r="D28" s="162"/>
      <c r="E28" s="162"/>
      <c r="F28" s="23"/>
      <c r="G28" s="12"/>
      <c r="H28" s="12"/>
      <c r="I28" s="1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>
      <c r="A29" s="1"/>
      <c r="B29" s="2"/>
      <c r="C29" s="2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>
      <c r="A30" s="164" t="s">
        <v>154</v>
      </c>
      <c r="B30" s="154"/>
      <c r="C30" s="154"/>
      <c r="D30" s="154"/>
      <c r="E30" s="154"/>
      <c r="F30" s="154"/>
      <c r="G30" s="154"/>
      <c r="H30" s="154"/>
      <c r="I30" s="15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>
      <c r="A31" s="24"/>
      <c r="B31" s="27"/>
      <c r="C31" s="24"/>
      <c r="D31" s="24"/>
      <c r="E31" s="24"/>
      <c r="F31" s="24"/>
      <c r="G31" s="24"/>
      <c r="H31" s="24"/>
      <c r="I31" s="24" t="s">
        <v>46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6" customHeight="1">
      <c r="A32" s="165" t="s">
        <v>4</v>
      </c>
      <c r="B32" s="167" t="s">
        <v>48</v>
      </c>
      <c r="C32" s="167" t="s">
        <v>6</v>
      </c>
      <c r="D32" s="167" t="s">
        <v>49</v>
      </c>
      <c r="E32" s="167" t="s">
        <v>50</v>
      </c>
      <c r="F32" s="168" t="s">
        <v>51</v>
      </c>
      <c r="G32" s="162"/>
      <c r="H32" s="162"/>
      <c r="I32" s="16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1.5" customHeight="1">
      <c r="A33" s="166"/>
      <c r="B33" s="166"/>
      <c r="C33" s="166"/>
      <c r="D33" s="166"/>
      <c r="E33" s="166"/>
      <c r="F33" s="28" t="s">
        <v>52</v>
      </c>
      <c r="G33" s="28" t="s">
        <v>53</v>
      </c>
      <c r="H33" s="28" t="s">
        <v>54</v>
      </c>
      <c r="I33" s="28" t="s">
        <v>38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8">
        <v>1</v>
      </c>
      <c r="B34" s="19">
        <v>2</v>
      </c>
      <c r="C34" s="19">
        <v>3</v>
      </c>
      <c r="D34" s="19">
        <v>4</v>
      </c>
      <c r="E34" s="19">
        <v>5</v>
      </c>
      <c r="F34" s="19">
        <v>6</v>
      </c>
      <c r="G34" s="19">
        <v>7</v>
      </c>
      <c r="H34" s="19">
        <v>8</v>
      </c>
      <c r="I34" s="19">
        <v>9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5.25" customHeight="1">
      <c r="A35" s="170" t="s">
        <v>135</v>
      </c>
      <c r="B35" s="159"/>
      <c r="C35" s="159"/>
      <c r="D35" s="159"/>
      <c r="E35" s="159"/>
      <c r="F35" s="159"/>
      <c r="G35" s="159"/>
      <c r="H35" s="159"/>
      <c r="I35" s="16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5.25" customHeight="1">
      <c r="A36" s="158" t="s">
        <v>136</v>
      </c>
      <c r="B36" s="159"/>
      <c r="C36" s="159"/>
      <c r="D36" s="159"/>
      <c r="E36" s="159"/>
      <c r="F36" s="159"/>
      <c r="G36" s="159"/>
      <c r="H36" s="159"/>
      <c r="I36" s="16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</row>
    <row r="37" spans="1:26" ht="32.25" customHeight="1">
      <c r="A37" s="68" t="s">
        <v>134</v>
      </c>
      <c r="B37" s="96">
        <v>1010</v>
      </c>
      <c r="C37" s="124">
        <v>23789.4</v>
      </c>
      <c r="D37" s="136"/>
      <c r="E37" s="137">
        <v>26536.9</v>
      </c>
      <c r="F37" s="137">
        <v>6563.3</v>
      </c>
      <c r="G37" s="137">
        <v>6621.9</v>
      </c>
      <c r="H37" s="137">
        <v>6663.3</v>
      </c>
      <c r="I37" s="137">
        <v>6688.4</v>
      </c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</row>
    <row r="38" spans="1:26" ht="42" customHeight="1">
      <c r="A38" s="70" t="s">
        <v>139</v>
      </c>
      <c r="B38" s="96">
        <v>1020</v>
      </c>
      <c r="C38" s="124"/>
      <c r="D38" s="138"/>
      <c r="E38" s="137">
        <v>143.1</v>
      </c>
      <c r="F38" s="137">
        <v>35.700000000000003</v>
      </c>
      <c r="G38" s="137">
        <v>35.700000000000003</v>
      </c>
      <c r="H38" s="137">
        <v>35.799999999999997</v>
      </c>
      <c r="I38" s="137">
        <v>35.9</v>
      </c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</row>
    <row r="39" spans="1:26" ht="38.25" customHeight="1">
      <c r="A39" s="70" t="s">
        <v>133</v>
      </c>
      <c r="B39" s="96">
        <v>1030</v>
      </c>
      <c r="C39" s="124">
        <v>2348.1</v>
      </c>
      <c r="D39" s="137"/>
      <c r="E39" s="137">
        <v>5084.6000000000004</v>
      </c>
      <c r="F39" s="137">
        <v>1069.5</v>
      </c>
      <c r="G39" s="137">
        <v>1628.1</v>
      </c>
      <c r="H39" s="137">
        <v>1223.4000000000001</v>
      </c>
      <c r="I39" s="137">
        <v>1163.5999999999999</v>
      </c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</row>
    <row r="40" spans="1:26" ht="18.75" customHeight="1">
      <c r="A40" s="70" t="s">
        <v>102</v>
      </c>
      <c r="B40" s="8">
        <v>1031</v>
      </c>
      <c r="C40" s="124">
        <v>2348.1</v>
      </c>
      <c r="D40" s="137"/>
      <c r="E40" s="137">
        <v>5084.6000000000004</v>
      </c>
      <c r="F40" s="137">
        <v>1069.5</v>
      </c>
      <c r="G40" s="137">
        <v>1628.1</v>
      </c>
      <c r="H40" s="137">
        <v>1223.4000000000001</v>
      </c>
      <c r="I40" s="137">
        <v>1163.5999999999999</v>
      </c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</row>
    <row r="41" spans="1:26" ht="24.75" customHeight="1">
      <c r="A41" s="70" t="s">
        <v>125</v>
      </c>
      <c r="B41" s="37">
        <v>1032</v>
      </c>
      <c r="C41" s="85"/>
      <c r="D41" s="47"/>
      <c r="E41" s="47"/>
      <c r="F41" s="47"/>
      <c r="G41" s="47"/>
      <c r="H41" s="47"/>
      <c r="I41" s="47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</row>
    <row r="42" spans="1:26" ht="24.75" customHeight="1">
      <c r="A42" s="68" t="s">
        <v>103</v>
      </c>
      <c r="B42" s="96">
        <v>1040</v>
      </c>
      <c r="C42" s="85"/>
      <c r="D42" s="47"/>
      <c r="E42" s="47"/>
      <c r="F42" s="47"/>
      <c r="G42" s="47"/>
      <c r="H42" s="47"/>
      <c r="I42" s="47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</row>
    <row r="43" spans="1:26" ht="24.75" customHeight="1">
      <c r="A43" s="68" t="s">
        <v>104</v>
      </c>
      <c r="B43" s="96">
        <v>1050</v>
      </c>
      <c r="C43" s="85"/>
      <c r="D43" s="47"/>
      <c r="E43" s="47"/>
      <c r="F43" s="47"/>
      <c r="G43" s="47"/>
      <c r="H43" s="47"/>
      <c r="I43" s="47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</row>
    <row r="44" spans="1:26" ht="36" customHeight="1">
      <c r="A44" s="68" t="s">
        <v>149</v>
      </c>
      <c r="B44" s="96">
        <v>1060</v>
      </c>
      <c r="C44" s="47"/>
      <c r="D44" s="47"/>
      <c r="E44" s="47"/>
      <c r="F44" s="47"/>
      <c r="G44" s="47"/>
      <c r="H44" s="47"/>
      <c r="I44" s="47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</row>
    <row r="45" spans="1:26" ht="18.75" customHeight="1">
      <c r="A45" s="70" t="s">
        <v>105</v>
      </c>
      <c r="B45" s="8">
        <v>1061</v>
      </c>
      <c r="C45" s="47">
        <v>6.2</v>
      </c>
      <c r="D45" s="47"/>
      <c r="E45" s="47">
        <v>24</v>
      </c>
      <c r="F45" s="47">
        <v>5.9</v>
      </c>
      <c r="G45" s="47">
        <v>6</v>
      </c>
      <c r="H45" s="47">
        <v>6</v>
      </c>
      <c r="I45" s="47">
        <v>6.1</v>
      </c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</row>
    <row r="46" spans="1:26" ht="18.75" customHeight="1">
      <c r="A46" s="29" t="s">
        <v>106</v>
      </c>
      <c r="B46" s="8">
        <v>1062</v>
      </c>
      <c r="C46" s="47"/>
      <c r="D46" s="47"/>
      <c r="E46" s="47"/>
      <c r="F46" s="47"/>
      <c r="G46" s="47"/>
      <c r="H46" s="47"/>
      <c r="I46" s="47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</row>
    <row r="47" spans="1:26" ht="18.75" customHeight="1">
      <c r="A47" s="70" t="s">
        <v>130</v>
      </c>
      <c r="B47" s="97">
        <v>1063</v>
      </c>
      <c r="C47" s="85"/>
      <c r="D47" s="85"/>
      <c r="E47" s="47"/>
      <c r="F47" s="47"/>
      <c r="G47" s="47"/>
      <c r="H47" s="47"/>
      <c r="I47" s="47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</row>
    <row r="48" spans="1:26" ht="18.75" customHeight="1">
      <c r="A48" s="98" t="s">
        <v>129</v>
      </c>
      <c r="B48" s="99">
        <v>1064</v>
      </c>
      <c r="C48" s="86"/>
      <c r="D48" s="86"/>
      <c r="E48" s="87">
        <f t="shared" ref="E48" si="0">SUM(F48:I48)</f>
        <v>0</v>
      </c>
      <c r="F48" s="86"/>
      <c r="G48" s="86"/>
      <c r="H48" s="87"/>
      <c r="I48" s="87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</row>
    <row r="49" spans="1:26" ht="18.75" customHeight="1">
      <c r="A49" s="100" t="s">
        <v>128</v>
      </c>
      <c r="B49" s="78">
        <v>1065</v>
      </c>
      <c r="C49" s="125">
        <v>101.5</v>
      </c>
      <c r="D49" s="125"/>
      <c r="E49" s="89">
        <v>1.2</v>
      </c>
      <c r="F49" s="125">
        <v>1</v>
      </c>
      <c r="G49" s="125">
        <v>0.2</v>
      </c>
      <c r="H49" s="89"/>
      <c r="I49" s="89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</row>
    <row r="50" spans="1:26" ht="18.75" customHeight="1">
      <c r="A50" s="100" t="s">
        <v>107</v>
      </c>
      <c r="B50" s="78">
        <v>1066</v>
      </c>
      <c r="C50" s="125">
        <v>23.9</v>
      </c>
      <c r="D50" s="88"/>
      <c r="E50" s="89"/>
      <c r="F50" s="88"/>
      <c r="G50" s="88"/>
      <c r="H50" s="89"/>
      <c r="I50" s="89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</row>
    <row r="51" spans="1:26" ht="32.25" customHeight="1">
      <c r="A51" s="101" t="s">
        <v>150</v>
      </c>
      <c r="B51" s="102">
        <v>1070</v>
      </c>
      <c r="C51" s="135">
        <v>26269.1</v>
      </c>
      <c r="D51" s="135"/>
      <c r="E51" s="134">
        <v>31789.8</v>
      </c>
      <c r="F51" s="135">
        <v>7675.4</v>
      </c>
      <c r="G51" s="135">
        <v>8291.9</v>
      </c>
      <c r="H51" s="135">
        <v>7928.5</v>
      </c>
      <c r="I51" s="135">
        <v>7894</v>
      </c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</row>
    <row r="52" spans="1:26" ht="33.75" customHeight="1">
      <c r="A52" s="171" t="s">
        <v>151</v>
      </c>
      <c r="B52" s="172"/>
      <c r="C52" s="172"/>
      <c r="D52" s="172"/>
      <c r="E52" s="172"/>
      <c r="F52" s="172"/>
      <c r="G52" s="172"/>
      <c r="H52" s="172"/>
      <c r="I52" s="17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03" t="s">
        <v>55</v>
      </c>
      <c r="B53" s="104">
        <v>1080</v>
      </c>
      <c r="C53" s="126">
        <v>16929.099999999999</v>
      </c>
      <c r="D53" s="64"/>
      <c r="E53" s="90">
        <v>22147</v>
      </c>
      <c r="F53" s="65">
        <v>4874</v>
      </c>
      <c r="G53" s="65">
        <v>6058</v>
      </c>
      <c r="H53" s="65">
        <v>6055</v>
      </c>
      <c r="I53" s="65">
        <v>5160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68" t="s">
        <v>56</v>
      </c>
      <c r="B54" s="104">
        <v>1090</v>
      </c>
      <c r="C54" s="127">
        <v>3679.1</v>
      </c>
      <c r="D54" s="33"/>
      <c r="E54" s="91">
        <v>4905.3</v>
      </c>
      <c r="F54" s="47">
        <v>1104</v>
      </c>
      <c r="G54" s="47">
        <v>1333.2</v>
      </c>
      <c r="H54" s="47">
        <v>1333.1</v>
      </c>
      <c r="I54" s="47">
        <v>1135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68" t="s">
        <v>57</v>
      </c>
      <c r="B55" s="96">
        <v>1100</v>
      </c>
      <c r="C55" s="127">
        <v>321.5</v>
      </c>
      <c r="D55" s="33"/>
      <c r="E55" s="91">
        <v>568.6</v>
      </c>
      <c r="F55" s="47">
        <v>52.1</v>
      </c>
      <c r="G55" s="47">
        <v>150</v>
      </c>
      <c r="H55" s="47">
        <v>160.5</v>
      </c>
      <c r="I55" s="47">
        <v>206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68" t="s">
        <v>58</v>
      </c>
      <c r="B56" s="96">
        <v>1110</v>
      </c>
      <c r="C56" s="127">
        <v>405.5</v>
      </c>
      <c r="D56" s="33"/>
      <c r="E56" s="91">
        <v>787.8</v>
      </c>
      <c r="F56" s="47">
        <v>140</v>
      </c>
      <c r="G56" s="47">
        <v>442.8</v>
      </c>
      <c r="H56" s="47">
        <v>110</v>
      </c>
      <c r="I56" s="47">
        <v>95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68" t="s">
        <v>59</v>
      </c>
      <c r="B57" s="96">
        <v>1120</v>
      </c>
      <c r="C57" s="127">
        <v>0</v>
      </c>
      <c r="D57" s="33"/>
      <c r="E57" s="91"/>
      <c r="F57" s="47"/>
      <c r="G57" s="47"/>
      <c r="H57" s="47"/>
      <c r="I57" s="4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68" t="s">
        <v>60</v>
      </c>
      <c r="B58" s="96">
        <v>1130</v>
      </c>
      <c r="C58" s="127">
        <v>392.6</v>
      </c>
      <c r="D58" s="33"/>
      <c r="E58" s="91">
        <v>380</v>
      </c>
      <c r="F58" s="47">
        <v>95</v>
      </c>
      <c r="G58" s="47">
        <v>95</v>
      </c>
      <c r="H58" s="47">
        <v>95</v>
      </c>
      <c r="I58" s="47">
        <v>95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68" t="s">
        <v>61</v>
      </c>
      <c r="B59" s="96">
        <v>1140</v>
      </c>
      <c r="C59" s="127">
        <v>39.1</v>
      </c>
      <c r="D59" s="33"/>
      <c r="E59" s="91">
        <v>100</v>
      </c>
      <c r="F59" s="47">
        <v>16</v>
      </c>
      <c r="G59" s="47">
        <v>25</v>
      </c>
      <c r="H59" s="47">
        <v>29</v>
      </c>
      <c r="I59" s="47">
        <v>30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7.5" customHeight="1">
      <c r="A60" s="68" t="s">
        <v>126</v>
      </c>
      <c r="B60" s="96">
        <v>1150</v>
      </c>
      <c r="C60" s="132">
        <f t="shared" ref="C60" si="1">C61+C62+C63+C64+C65+C66</f>
        <v>960.80000000000007</v>
      </c>
      <c r="D60" s="33"/>
      <c r="E60" s="91">
        <v>1373.6</v>
      </c>
      <c r="F60" s="91">
        <v>575.6</v>
      </c>
      <c r="G60" s="91">
        <v>134.19999999999999</v>
      </c>
      <c r="H60" s="91">
        <v>223.7</v>
      </c>
      <c r="I60" s="91">
        <v>440.1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36" t="s">
        <v>62</v>
      </c>
      <c r="B61" s="8">
        <v>1151</v>
      </c>
      <c r="C61" s="127">
        <v>565.1</v>
      </c>
      <c r="D61" s="33"/>
      <c r="E61" s="91">
        <v>654.1</v>
      </c>
      <c r="F61" s="47">
        <v>350</v>
      </c>
      <c r="G61" s="47">
        <v>32.1</v>
      </c>
      <c r="H61" s="47">
        <v>32</v>
      </c>
      <c r="I61" s="47">
        <v>240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36" t="s">
        <v>63</v>
      </c>
      <c r="B62" s="8">
        <v>1152</v>
      </c>
      <c r="C62" s="127">
        <v>22.3</v>
      </c>
      <c r="D62" s="33"/>
      <c r="E62" s="91">
        <v>27.5</v>
      </c>
      <c r="F62" s="47">
        <v>5.6</v>
      </c>
      <c r="G62" s="47">
        <v>6.8</v>
      </c>
      <c r="H62" s="47">
        <v>6.7</v>
      </c>
      <c r="I62" s="47">
        <v>8.4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36" t="s">
        <v>64</v>
      </c>
      <c r="B63" s="8">
        <v>1153</v>
      </c>
      <c r="C63" s="127">
        <v>272.8</v>
      </c>
      <c r="D63" s="33"/>
      <c r="E63" s="91">
        <v>490</v>
      </c>
      <c r="F63" s="47">
        <v>170</v>
      </c>
      <c r="G63" s="47">
        <v>85</v>
      </c>
      <c r="H63" s="47">
        <v>85</v>
      </c>
      <c r="I63" s="47">
        <v>150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36" t="s">
        <v>65</v>
      </c>
      <c r="B64" s="8">
        <v>1154</v>
      </c>
      <c r="C64" s="127">
        <v>38.700000000000003</v>
      </c>
      <c r="D64" s="33"/>
      <c r="E64" s="91">
        <v>112</v>
      </c>
      <c r="F64" s="47">
        <v>50</v>
      </c>
      <c r="G64" s="47">
        <v>10.3</v>
      </c>
      <c r="H64" s="47">
        <v>10</v>
      </c>
      <c r="I64" s="47">
        <v>41.7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36" t="s">
        <v>66</v>
      </c>
      <c r="B65" s="8">
        <v>1155</v>
      </c>
      <c r="C65" s="127">
        <v>61.9</v>
      </c>
      <c r="D65" s="33"/>
      <c r="E65" s="91">
        <v>90</v>
      </c>
      <c r="F65" s="47"/>
      <c r="G65" s="47"/>
      <c r="H65" s="47">
        <v>90</v>
      </c>
      <c r="I65" s="4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36" t="s">
        <v>67</v>
      </c>
      <c r="B66" s="8">
        <v>1156</v>
      </c>
      <c r="C66" s="127">
        <v>0</v>
      </c>
      <c r="D66" s="33"/>
      <c r="E66" s="91"/>
      <c r="F66" s="47"/>
      <c r="G66" s="47"/>
      <c r="H66" s="47"/>
      <c r="I66" s="4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7.5" customHeight="1">
      <c r="A67" s="70" t="s">
        <v>68</v>
      </c>
      <c r="B67" s="96">
        <v>1160</v>
      </c>
      <c r="C67" s="30"/>
      <c r="D67" s="33"/>
      <c r="E67" s="91"/>
      <c r="F67" s="47"/>
      <c r="G67" s="47"/>
      <c r="H67" s="47"/>
      <c r="I67" s="4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70" t="s">
        <v>69</v>
      </c>
      <c r="B68" s="96">
        <v>1170</v>
      </c>
      <c r="C68" s="127">
        <v>517.4</v>
      </c>
      <c r="D68" s="33"/>
      <c r="E68" s="91">
        <v>600</v>
      </c>
      <c r="F68" s="47">
        <v>100</v>
      </c>
      <c r="G68" s="47">
        <v>150</v>
      </c>
      <c r="H68" s="47">
        <v>150</v>
      </c>
      <c r="I68" s="47">
        <v>200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70" t="s">
        <v>70</v>
      </c>
      <c r="B69" s="96">
        <v>1180</v>
      </c>
      <c r="C69" s="127">
        <v>510.7</v>
      </c>
      <c r="D69" s="33"/>
      <c r="E69" s="91">
        <v>407.5</v>
      </c>
      <c r="F69" s="47">
        <v>23.3</v>
      </c>
      <c r="G69" s="47">
        <v>126.4</v>
      </c>
      <c r="H69" s="47">
        <v>127.8</v>
      </c>
      <c r="I69" s="47">
        <v>130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70" t="s">
        <v>108</v>
      </c>
      <c r="B70" s="96">
        <v>1190</v>
      </c>
      <c r="C70" s="30"/>
      <c r="D70" s="33"/>
      <c r="E70" s="91"/>
      <c r="F70" s="47"/>
      <c r="G70" s="47"/>
      <c r="H70" s="47"/>
      <c r="I70" s="4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70" t="s">
        <v>109</v>
      </c>
      <c r="B71" s="96">
        <v>1200</v>
      </c>
      <c r="C71" s="127">
        <v>560</v>
      </c>
      <c r="D71" s="33"/>
      <c r="E71" s="91">
        <v>520</v>
      </c>
      <c r="F71" s="33">
        <v>138</v>
      </c>
      <c r="G71" s="33">
        <v>125</v>
      </c>
      <c r="H71" s="33">
        <v>128</v>
      </c>
      <c r="I71" s="33">
        <v>129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71" t="s">
        <v>110</v>
      </c>
      <c r="B72" s="8"/>
      <c r="C72" s="30"/>
      <c r="D72" s="33"/>
      <c r="E72" s="91"/>
      <c r="F72" s="33"/>
      <c r="G72" s="33"/>
      <c r="H72" s="33"/>
      <c r="I72" s="3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7.75" customHeight="1">
      <c r="A73" s="68" t="s">
        <v>127</v>
      </c>
      <c r="B73" s="96">
        <v>1300</v>
      </c>
      <c r="C73" s="142">
        <v>24315.8</v>
      </c>
      <c r="D73" s="140"/>
      <c r="E73" s="91">
        <v>31789.8</v>
      </c>
      <c r="F73" s="140">
        <v>7118</v>
      </c>
      <c r="G73" s="140">
        <v>8639.6</v>
      </c>
      <c r="H73" s="140">
        <v>8412.1</v>
      </c>
      <c r="I73" s="140">
        <v>7620.1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3" customHeight="1">
      <c r="A74" s="68" t="s">
        <v>137</v>
      </c>
      <c r="B74" s="96">
        <v>1400</v>
      </c>
      <c r="C74" s="127">
        <f>C51-C73</f>
        <v>1953.2999999999993</v>
      </c>
      <c r="D74" s="33"/>
      <c r="E74" s="91">
        <f>E51-E73</f>
        <v>0</v>
      </c>
      <c r="F74" s="91">
        <f t="shared" ref="F74:I74" si="2">F51-F73</f>
        <v>557.39999999999964</v>
      </c>
      <c r="G74" s="91">
        <f t="shared" si="2"/>
        <v>-347.70000000000073</v>
      </c>
      <c r="H74" s="91">
        <f t="shared" si="2"/>
        <v>-483.60000000000036</v>
      </c>
      <c r="I74" s="91">
        <f t="shared" si="2"/>
        <v>273.89999999999964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3" customHeight="1">
      <c r="A75" s="34" t="s">
        <v>164</v>
      </c>
      <c r="B75" s="96">
        <v>1410</v>
      </c>
      <c r="C75" s="30"/>
      <c r="D75" s="33"/>
      <c r="E75" s="91"/>
      <c r="F75" s="33"/>
      <c r="G75" s="33"/>
      <c r="H75" s="33"/>
      <c r="I75" s="3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1.5" customHeight="1">
      <c r="A76" s="69" t="s">
        <v>119</v>
      </c>
      <c r="B76" s="8"/>
      <c r="C76" s="30"/>
      <c r="D76" s="33"/>
      <c r="E76" s="91"/>
      <c r="F76" s="33"/>
      <c r="G76" s="33"/>
      <c r="H76" s="33"/>
      <c r="I76" s="3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5.25" customHeight="1">
      <c r="A77" s="72" t="s">
        <v>138</v>
      </c>
      <c r="B77" s="96">
        <v>2010</v>
      </c>
      <c r="C77" s="127">
        <v>3020</v>
      </c>
      <c r="D77" s="140"/>
      <c r="E77" s="91">
        <v>3986.4</v>
      </c>
      <c r="F77" s="33">
        <v>877.3</v>
      </c>
      <c r="G77" s="33">
        <v>1090.4000000000001</v>
      </c>
      <c r="H77" s="33">
        <v>1089.9000000000001</v>
      </c>
      <c r="I77" s="33">
        <v>928.8</v>
      </c>
      <c r="J77" s="14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7.5" customHeight="1">
      <c r="A78" s="72" t="s">
        <v>118</v>
      </c>
      <c r="B78" s="96">
        <v>2020</v>
      </c>
      <c r="C78" s="127">
        <v>264.89999999999998</v>
      </c>
      <c r="D78" s="140"/>
      <c r="E78" s="91">
        <v>332.2</v>
      </c>
      <c r="F78" s="33">
        <v>73.099999999999994</v>
      </c>
      <c r="G78" s="33">
        <v>90.9</v>
      </c>
      <c r="H78" s="33">
        <v>90.8</v>
      </c>
      <c r="I78" s="33">
        <v>77.400000000000006</v>
      </c>
      <c r="J78" s="148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9" customHeight="1">
      <c r="A79" s="72" t="s">
        <v>131</v>
      </c>
      <c r="B79" s="117">
        <v>2030</v>
      </c>
      <c r="C79" s="141">
        <v>3680</v>
      </c>
      <c r="D79" s="94"/>
      <c r="E79" s="94">
        <v>4905.3</v>
      </c>
      <c r="F79" s="87">
        <v>1104</v>
      </c>
      <c r="G79" s="87">
        <v>1333.2</v>
      </c>
      <c r="H79" s="87">
        <v>1333.1</v>
      </c>
      <c r="I79" s="87">
        <v>1135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5.25" customHeight="1">
      <c r="A80" s="72" t="s">
        <v>132</v>
      </c>
      <c r="B80" s="102">
        <v>2040</v>
      </c>
      <c r="C80" s="95"/>
      <c r="D80" s="95"/>
      <c r="E80" s="95"/>
      <c r="F80" s="95"/>
      <c r="G80" s="95"/>
      <c r="H80" s="95"/>
      <c r="I80" s="9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45.75" customHeight="1">
      <c r="A81" s="158" t="s">
        <v>71</v>
      </c>
      <c r="B81" s="174"/>
      <c r="C81" s="174"/>
      <c r="D81" s="174"/>
      <c r="E81" s="174"/>
      <c r="F81" s="174"/>
      <c r="G81" s="174"/>
      <c r="H81" s="174"/>
      <c r="I81" s="17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3.75" customHeight="1">
      <c r="A82" s="29" t="s">
        <v>72</v>
      </c>
      <c r="B82" s="96">
        <v>3010</v>
      </c>
      <c r="C82" s="91"/>
      <c r="D82" s="91"/>
      <c r="E82" s="91"/>
      <c r="F82" s="91"/>
      <c r="G82" s="91"/>
      <c r="H82" s="91"/>
      <c r="I82" s="9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3.75" customHeight="1">
      <c r="A83" s="70" t="s">
        <v>147</v>
      </c>
      <c r="B83" s="37">
        <v>3011</v>
      </c>
      <c r="C83" s="85"/>
      <c r="D83" s="85"/>
      <c r="E83" s="47"/>
      <c r="F83" s="85"/>
      <c r="G83" s="85"/>
      <c r="H83" s="47"/>
      <c r="I83" s="4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41.25" customHeight="1">
      <c r="A84" s="34" t="s">
        <v>73</v>
      </c>
      <c r="B84" s="118">
        <v>3020</v>
      </c>
      <c r="C84" s="91"/>
      <c r="D84" s="91"/>
      <c r="E84" s="91"/>
      <c r="F84" s="91"/>
      <c r="G84" s="91"/>
      <c r="H84" s="91"/>
      <c r="I84" s="9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7.5" customHeight="1">
      <c r="A85" s="29" t="s">
        <v>74</v>
      </c>
      <c r="B85" s="38">
        <v>3021</v>
      </c>
      <c r="C85" s="85"/>
      <c r="D85" s="85"/>
      <c r="E85" s="91"/>
      <c r="F85" s="47"/>
      <c r="G85" s="47"/>
      <c r="H85" s="47"/>
      <c r="I85" s="4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9.25" customHeight="1">
      <c r="A86" s="29" t="s">
        <v>75</v>
      </c>
      <c r="B86" s="38">
        <v>3022</v>
      </c>
      <c r="C86" s="85"/>
      <c r="D86" s="47"/>
      <c r="E86" s="91"/>
      <c r="F86" s="47"/>
      <c r="G86" s="47"/>
      <c r="H86" s="47"/>
      <c r="I86" s="4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.75" customHeight="1">
      <c r="A87" s="29" t="s">
        <v>76</v>
      </c>
      <c r="B87" s="38">
        <v>3023</v>
      </c>
      <c r="C87" s="85"/>
      <c r="D87" s="85"/>
      <c r="E87" s="91"/>
      <c r="F87" s="47"/>
      <c r="G87" s="47"/>
      <c r="H87" s="47"/>
      <c r="I87" s="4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3" customHeight="1">
      <c r="A88" s="29" t="s">
        <v>77</v>
      </c>
      <c r="B88" s="38">
        <v>3024</v>
      </c>
      <c r="C88" s="85"/>
      <c r="D88" s="85"/>
      <c r="E88" s="91"/>
      <c r="F88" s="47"/>
      <c r="G88" s="47"/>
      <c r="H88" s="47"/>
      <c r="I88" s="4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9" customHeight="1">
      <c r="A89" s="29" t="s">
        <v>78</v>
      </c>
      <c r="B89" s="38">
        <v>3025</v>
      </c>
      <c r="C89" s="85"/>
      <c r="D89" s="85"/>
      <c r="E89" s="91"/>
      <c r="F89" s="47"/>
      <c r="G89" s="47"/>
      <c r="H89" s="47"/>
      <c r="I89" s="4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5.25" customHeight="1">
      <c r="A90" s="29" t="s">
        <v>79</v>
      </c>
      <c r="B90" s="37">
        <v>3026</v>
      </c>
      <c r="C90" s="85"/>
      <c r="D90" s="47"/>
      <c r="E90" s="91"/>
      <c r="F90" s="47"/>
      <c r="G90" s="47"/>
      <c r="H90" s="47"/>
      <c r="I90" s="4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7.5" customHeight="1">
      <c r="A91" s="158" t="s">
        <v>80</v>
      </c>
      <c r="B91" s="159"/>
      <c r="C91" s="159"/>
      <c r="D91" s="159"/>
      <c r="E91" s="159"/>
      <c r="F91" s="159"/>
      <c r="G91" s="159"/>
      <c r="H91" s="159"/>
      <c r="I91" s="16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5.25" customHeight="1">
      <c r="A92" s="68" t="s">
        <v>81</v>
      </c>
      <c r="B92" s="96">
        <v>4010</v>
      </c>
      <c r="C92" s="91"/>
      <c r="D92" s="91"/>
      <c r="E92" s="91"/>
      <c r="F92" s="91"/>
      <c r="G92" s="91"/>
      <c r="H92" s="91"/>
      <c r="I92" s="9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7.75" customHeight="1">
      <c r="A93" s="36" t="s">
        <v>82</v>
      </c>
      <c r="B93" s="37">
        <v>4011</v>
      </c>
      <c r="C93" s="85"/>
      <c r="D93" s="85"/>
      <c r="E93" s="47"/>
      <c r="F93" s="47"/>
      <c r="G93" s="47"/>
      <c r="H93" s="47"/>
      <c r="I93" s="4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7.75" customHeight="1">
      <c r="A94" s="36" t="s">
        <v>83</v>
      </c>
      <c r="B94" s="37">
        <v>4012</v>
      </c>
      <c r="C94" s="85"/>
      <c r="D94" s="85"/>
      <c r="E94" s="47"/>
      <c r="F94" s="47"/>
      <c r="G94" s="47"/>
      <c r="H94" s="47"/>
      <c r="I94" s="4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1.5" customHeight="1">
      <c r="A95" s="36" t="s">
        <v>84</v>
      </c>
      <c r="B95" s="37">
        <v>4013</v>
      </c>
      <c r="C95" s="85">
        <v>101.5</v>
      </c>
      <c r="D95" s="47"/>
      <c r="E95" s="47">
        <v>1.2</v>
      </c>
      <c r="F95" s="47">
        <v>1</v>
      </c>
      <c r="G95" s="47">
        <v>0.2</v>
      </c>
      <c r="H95" s="47"/>
      <c r="I95" s="4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7" customHeight="1">
      <c r="A96" s="68" t="s">
        <v>85</v>
      </c>
      <c r="B96" s="96">
        <v>4020</v>
      </c>
      <c r="C96" s="85"/>
      <c r="D96" s="85"/>
      <c r="E96" s="47"/>
      <c r="F96" s="47"/>
      <c r="G96" s="47"/>
      <c r="H96" s="47"/>
      <c r="I96" s="4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5.25" customHeight="1">
      <c r="A97" s="68" t="s">
        <v>86</v>
      </c>
      <c r="B97" s="96">
        <v>4030</v>
      </c>
      <c r="C97" s="91"/>
      <c r="D97" s="91"/>
      <c r="E97" s="91"/>
      <c r="F97" s="91"/>
      <c r="G97" s="91"/>
      <c r="H97" s="91"/>
      <c r="I97" s="9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.75" customHeight="1">
      <c r="A98" s="36" t="s">
        <v>82</v>
      </c>
      <c r="B98" s="37">
        <v>4031</v>
      </c>
      <c r="C98" s="85"/>
      <c r="D98" s="85"/>
      <c r="E98" s="47"/>
      <c r="F98" s="47"/>
      <c r="G98" s="47"/>
      <c r="H98" s="47"/>
      <c r="I98" s="4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.75" customHeight="1">
      <c r="A99" s="36" t="s">
        <v>83</v>
      </c>
      <c r="B99" s="37">
        <v>4032</v>
      </c>
      <c r="C99" s="30"/>
      <c r="D99" s="30"/>
      <c r="E99" s="47"/>
      <c r="F99" s="33"/>
      <c r="G99" s="33"/>
      <c r="H99" s="33"/>
      <c r="I99" s="3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7.75" customHeight="1">
      <c r="A100" s="36" t="s">
        <v>84</v>
      </c>
      <c r="B100" s="37">
        <v>4033</v>
      </c>
      <c r="C100" s="30"/>
      <c r="D100" s="30"/>
      <c r="E100" s="47"/>
      <c r="F100" s="33"/>
      <c r="G100" s="33"/>
      <c r="H100" s="33"/>
      <c r="I100" s="3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9.25" customHeight="1">
      <c r="A101" s="68" t="s">
        <v>87</v>
      </c>
      <c r="B101" s="96">
        <v>4040</v>
      </c>
      <c r="C101" s="30"/>
      <c r="D101" s="30"/>
      <c r="E101" s="47"/>
      <c r="F101" s="33"/>
      <c r="G101" s="33"/>
      <c r="H101" s="33"/>
      <c r="I101" s="3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>
      <c r="A102" s="109" t="s">
        <v>111</v>
      </c>
      <c r="B102" s="75"/>
      <c r="C102" s="66"/>
      <c r="D102" s="67"/>
      <c r="E102" s="92"/>
      <c r="F102" s="33"/>
      <c r="G102" s="33"/>
      <c r="H102" s="33"/>
      <c r="I102" s="3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7.75" customHeight="1">
      <c r="A103" s="72" t="s">
        <v>152</v>
      </c>
      <c r="B103" s="102">
        <v>5010</v>
      </c>
      <c r="C103" s="66"/>
      <c r="D103" s="67"/>
      <c r="E103" s="92"/>
      <c r="F103" s="143"/>
      <c r="G103" s="143"/>
      <c r="H103" s="143"/>
      <c r="I103" s="14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7" customHeight="1">
      <c r="A104" s="72" t="s">
        <v>112</v>
      </c>
      <c r="B104" s="102">
        <v>5020</v>
      </c>
      <c r="C104" s="149">
        <v>8.0000000000000002E-3</v>
      </c>
      <c r="D104" s="145"/>
      <c r="E104" s="144"/>
      <c r="F104" s="143">
        <v>0.01</v>
      </c>
      <c r="G104" s="143">
        <v>0.02</v>
      </c>
      <c r="H104" s="143">
        <v>0.02</v>
      </c>
      <c r="I104" s="143">
        <v>0.02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1.5" customHeight="1">
      <c r="A105" s="150" t="s">
        <v>113</v>
      </c>
      <c r="B105" s="151"/>
      <c r="C105" s="76"/>
      <c r="D105" s="77"/>
      <c r="E105" s="92"/>
      <c r="F105" s="33"/>
      <c r="G105" s="33"/>
      <c r="H105" s="33"/>
      <c r="I105" s="3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1.5" customHeight="1">
      <c r="A106" s="72" t="s">
        <v>114</v>
      </c>
      <c r="B106" s="112">
        <v>6010</v>
      </c>
      <c r="C106" s="139">
        <v>14364.7</v>
      </c>
      <c r="D106" s="67"/>
      <c r="E106" s="147"/>
      <c r="F106" s="33">
        <v>28514.7</v>
      </c>
      <c r="G106" s="33">
        <v>28564.7</v>
      </c>
      <c r="H106" s="33">
        <v>28564.7</v>
      </c>
      <c r="I106" s="33">
        <v>28500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3.75" customHeight="1">
      <c r="A107" s="72" t="s">
        <v>115</v>
      </c>
      <c r="B107" s="112">
        <v>6020</v>
      </c>
      <c r="C107" s="139">
        <v>943.7</v>
      </c>
      <c r="D107" s="67"/>
      <c r="E107" s="92"/>
      <c r="F107" s="33">
        <v>953.7</v>
      </c>
      <c r="G107" s="33">
        <v>963.7</v>
      </c>
      <c r="H107" s="33">
        <v>968.7</v>
      </c>
      <c r="I107" s="33">
        <v>973.7</v>
      </c>
      <c r="J107" s="1"/>
      <c r="K107" s="148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7.75" customHeight="1">
      <c r="A108" s="72" t="s">
        <v>116</v>
      </c>
      <c r="B108" s="112">
        <v>6030</v>
      </c>
      <c r="C108" s="66">
        <f>C106+C107</f>
        <v>15308.400000000001</v>
      </c>
      <c r="D108" s="67"/>
      <c r="E108" s="92"/>
      <c r="F108" s="66">
        <f>F106+F107</f>
        <v>29468.400000000001</v>
      </c>
      <c r="G108" s="66">
        <f t="shared" ref="G108:I108" si="3">G106+G107</f>
        <v>29528.400000000001</v>
      </c>
      <c r="H108" s="66">
        <f t="shared" si="3"/>
        <v>29533.4</v>
      </c>
      <c r="I108" s="66">
        <f t="shared" si="3"/>
        <v>29473.7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5.5" customHeight="1">
      <c r="A109" s="72" t="s">
        <v>95</v>
      </c>
      <c r="B109" s="112">
        <v>6040</v>
      </c>
      <c r="C109" s="66"/>
      <c r="D109" s="67"/>
      <c r="E109" s="92"/>
      <c r="F109" s="33"/>
      <c r="G109" s="33"/>
      <c r="H109" s="33"/>
      <c r="I109" s="3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7" customHeight="1">
      <c r="A110" s="72" t="s">
        <v>96</v>
      </c>
      <c r="B110" s="102">
        <v>6050</v>
      </c>
      <c r="C110" s="66"/>
      <c r="D110" s="67"/>
      <c r="E110" s="92"/>
      <c r="F110" s="33"/>
      <c r="G110" s="33"/>
      <c r="H110" s="33"/>
      <c r="I110" s="3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3.75" customHeight="1">
      <c r="A111" s="150" t="s">
        <v>117</v>
      </c>
      <c r="B111" s="152"/>
      <c r="C111" s="73"/>
      <c r="D111" s="74"/>
      <c r="E111" s="93"/>
      <c r="F111" s="40" t="s">
        <v>88</v>
      </c>
      <c r="G111" s="40" t="s">
        <v>89</v>
      </c>
      <c r="H111" s="40" t="s">
        <v>90</v>
      </c>
      <c r="I111" s="40" t="s">
        <v>91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5.25" customHeight="1">
      <c r="A112" s="29" t="s">
        <v>92</v>
      </c>
      <c r="B112" s="96">
        <v>7010</v>
      </c>
      <c r="C112" s="146">
        <v>169</v>
      </c>
      <c r="D112" s="127"/>
      <c r="E112" s="127"/>
      <c r="F112" s="41">
        <v>169</v>
      </c>
      <c r="G112" s="41">
        <v>169</v>
      </c>
      <c r="H112" s="41">
        <v>169</v>
      </c>
      <c r="I112" s="41">
        <v>169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6.75" customHeight="1">
      <c r="A113" s="48" t="s">
        <v>93</v>
      </c>
      <c r="B113" s="96">
        <v>7020</v>
      </c>
      <c r="C113" s="127">
        <v>13420.1</v>
      </c>
      <c r="D113" s="33"/>
      <c r="E113" s="127"/>
      <c r="F113" s="33">
        <v>15000</v>
      </c>
      <c r="G113" s="33">
        <v>15000</v>
      </c>
      <c r="H113" s="33">
        <v>15000</v>
      </c>
      <c r="I113" s="33">
        <v>15000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3.75" customHeight="1">
      <c r="A114" s="48" t="s">
        <v>94</v>
      </c>
      <c r="B114" s="96">
        <v>7030</v>
      </c>
      <c r="C114" s="30"/>
      <c r="D114" s="30"/>
      <c r="E114" s="30"/>
      <c r="F114" s="30"/>
      <c r="G114" s="30"/>
      <c r="H114" s="30"/>
      <c r="I114" s="3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5.25" customHeight="1">
      <c r="A115" s="115" t="s">
        <v>148</v>
      </c>
      <c r="B115" s="96">
        <v>7040</v>
      </c>
      <c r="C115" s="30"/>
      <c r="D115" s="30"/>
      <c r="E115" s="30"/>
      <c r="F115" s="30"/>
      <c r="G115" s="30"/>
      <c r="H115" s="30"/>
      <c r="I115" s="3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5.25" customHeight="1">
      <c r="A116" s="119"/>
      <c r="B116" s="105"/>
      <c r="C116" s="106"/>
      <c r="D116" s="106"/>
      <c r="E116" s="106"/>
      <c r="F116" s="106"/>
      <c r="G116" s="106"/>
      <c r="H116" s="106"/>
      <c r="I116" s="10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08"/>
      <c r="B117" s="2"/>
      <c r="C117" s="42"/>
      <c r="D117" s="42"/>
      <c r="E117" s="42"/>
      <c r="F117" s="42"/>
      <c r="G117" s="42"/>
      <c r="H117" s="42"/>
      <c r="I117" s="4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08"/>
      <c r="B118" s="2"/>
      <c r="C118" s="42"/>
      <c r="D118" s="42"/>
      <c r="E118" s="42"/>
      <c r="F118" s="42"/>
      <c r="G118" s="42"/>
      <c r="H118" s="42"/>
      <c r="I118" s="4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9.75" customHeight="1">
      <c r="A119" s="108"/>
      <c r="B119" s="2"/>
      <c r="C119" s="43"/>
      <c r="D119" s="44"/>
      <c r="E119" s="44"/>
      <c r="F119" s="44"/>
      <c r="G119" s="44"/>
      <c r="H119" s="44"/>
      <c r="I119" s="4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55" t="s">
        <v>160</v>
      </c>
      <c r="B120" s="2"/>
      <c r="C120" s="153" t="s">
        <v>97</v>
      </c>
      <c r="D120" s="154"/>
      <c r="E120" s="154"/>
      <c r="F120" s="45"/>
      <c r="G120" s="155" t="s">
        <v>157</v>
      </c>
      <c r="H120" s="152"/>
      <c r="I120" s="15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56" t="s">
        <v>101</v>
      </c>
      <c r="B121" s="1"/>
      <c r="C121" s="156" t="s">
        <v>98</v>
      </c>
      <c r="D121" s="154"/>
      <c r="E121" s="154"/>
      <c r="F121" s="46"/>
      <c r="G121" s="157" t="s">
        <v>99</v>
      </c>
      <c r="H121" s="154"/>
      <c r="I121" s="15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08" t="s">
        <v>146</v>
      </c>
      <c r="B122" s="2"/>
      <c r="C122" s="43"/>
      <c r="D122" s="44"/>
      <c r="E122" s="44"/>
      <c r="F122" s="44"/>
      <c r="G122" s="44"/>
      <c r="H122" s="44"/>
      <c r="I122" s="4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08"/>
      <c r="B123" s="2"/>
      <c r="C123" s="43"/>
      <c r="D123" s="44"/>
      <c r="E123" s="44"/>
      <c r="F123" s="44"/>
      <c r="G123" s="44"/>
      <c r="H123" s="44"/>
      <c r="I123" s="4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08"/>
      <c r="B124" s="2"/>
      <c r="C124" s="43"/>
      <c r="D124" s="44"/>
      <c r="E124" s="44"/>
      <c r="F124" s="44"/>
      <c r="G124" s="44"/>
      <c r="H124" s="44"/>
      <c r="I124" s="4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08"/>
      <c r="B125" s="2"/>
      <c r="C125" s="43"/>
      <c r="D125" s="44"/>
      <c r="E125" s="44"/>
      <c r="F125" s="44"/>
      <c r="G125" s="44"/>
      <c r="H125" s="44"/>
      <c r="I125" s="4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08"/>
      <c r="B126" s="2"/>
      <c r="C126" s="43"/>
      <c r="D126" s="44"/>
      <c r="E126" s="44"/>
      <c r="F126" s="44"/>
      <c r="G126" s="44"/>
      <c r="H126" s="44"/>
      <c r="I126" s="4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08"/>
      <c r="B127" s="2"/>
      <c r="C127" s="43"/>
      <c r="D127" s="44"/>
      <c r="E127" s="44"/>
      <c r="F127" s="44"/>
      <c r="G127" s="44"/>
      <c r="H127" s="44"/>
      <c r="I127" s="4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08"/>
      <c r="B128" s="2"/>
      <c r="C128" s="43"/>
      <c r="D128" s="44"/>
      <c r="E128" s="44"/>
      <c r="F128" s="44"/>
      <c r="G128" s="44"/>
      <c r="H128" s="44"/>
      <c r="I128" s="4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08"/>
      <c r="B129" s="2"/>
      <c r="C129" s="43"/>
      <c r="D129" s="44"/>
      <c r="E129" s="44"/>
      <c r="F129" s="44"/>
      <c r="G129" s="44"/>
      <c r="H129" s="44"/>
      <c r="I129" s="4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08"/>
      <c r="B130" s="2"/>
      <c r="C130" s="43"/>
      <c r="D130" s="44"/>
      <c r="E130" s="44"/>
      <c r="F130" s="44"/>
      <c r="G130" s="44"/>
      <c r="H130" s="44"/>
      <c r="I130" s="4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08"/>
      <c r="B131" s="2"/>
      <c r="C131" s="43"/>
      <c r="D131" s="44"/>
      <c r="E131" s="44"/>
      <c r="F131" s="44"/>
      <c r="G131" s="44"/>
      <c r="H131" s="44"/>
      <c r="I131" s="4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08"/>
      <c r="B132" s="2"/>
      <c r="C132" s="43"/>
      <c r="D132" s="44"/>
      <c r="E132" s="44"/>
      <c r="F132" s="44"/>
      <c r="G132" s="44"/>
      <c r="H132" s="44"/>
      <c r="I132" s="4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08"/>
      <c r="B133" s="2"/>
      <c r="C133" s="43"/>
      <c r="D133" s="44"/>
      <c r="E133" s="44"/>
      <c r="F133" s="44"/>
      <c r="G133" s="44"/>
      <c r="H133" s="44"/>
      <c r="I133" s="4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08"/>
      <c r="B134" s="2"/>
      <c r="C134" s="43"/>
      <c r="D134" s="44"/>
      <c r="E134" s="44"/>
      <c r="F134" s="44"/>
      <c r="G134" s="44"/>
      <c r="H134" s="44"/>
      <c r="I134" s="4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08"/>
      <c r="B135" s="2"/>
      <c r="C135" s="43"/>
      <c r="D135" s="44"/>
      <c r="E135" s="44"/>
      <c r="F135" s="44"/>
      <c r="G135" s="44"/>
      <c r="H135" s="44"/>
      <c r="I135" s="4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08"/>
      <c r="B136" s="2"/>
      <c r="C136" s="43"/>
      <c r="D136" s="44"/>
      <c r="E136" s="44"/>
      <c r="F136" s="44"/>
      <c r="G136" s="44"/>
      <c r="H136" s="44"/>
      <c r="I136" s="4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08"/>
      <c r="B137" s="2"/>
      <c r="C137" s="43"/>
      <c r="D137" s="44"/>
      <c r="E137" s="44"/>
      <c r="F137" s="44"/>
      <c r="G137" s="44"/>
      <c r="H137" s="44"/>
      <c r="I137" s="4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08"/>
      <c r="B138" s="2"/>
      <c r="C138" s="43"/>
      <c r="D138" s="44"/>
      <c r="E138" s="44"/>
      <c r="F138" s="44"/>
      <c r="G138" s="44"/>
      <c r="H138" s="44"/>
      <c r="I138" s="4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08"/>
      <c r="B139" s="2"/>
      <c r="C139" s="43"/>
      <c r="D139" s="44"/>
      <c r="E139" s="44"/>
      <c r="F139" s="44"/>
      <c r="G139" s="44"/>
      <c r="H139" s="44"/>
      <c r="I139" s="4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08"/>
      <c r="B140" s="2"/>
      <c r="C140" s="43"/>
      <c r="D140" s="44"/>
      <c r="E140" s="44"/>
      <c r="F140" s="44"/>
      <c r="G140" s="44"/>
      <c r="H140" s="44"/>
      <c r="I140" s="4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08"/>
      <c r="B141" s="2"/>
      <c r="C141" s="43"/>
      <c r="D141" s="44"/>
      <c r="E141" s="44"/>
      <c r="F141" s="44"/>
      <c r="G141" s="44"/>
      <c r="H141" s="44"/>
      <c r="I141" s="4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08"/>
      <c r="B142" s="2"/>
      <c r="C142" s="43"/>
      <c r="D142" s="44"/>
      <c r="E142" s="44"/>
      <c r="F142" s="44"/>
      <c r="G142" s="44"/>
      <c r="H142" s="44"/>
      <c r="I142" s="4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08"/>
      <c r="B143" s="2"/>
      <c r="C143" s="43"/>
      <c r="D143" s="44"/>
      <c r="E143" s="44"/>
      <c r="F143" s="44"/>
      <c r="G143" s="44"/>
      <c r="H143" s="44"/>
      <c r="I143" s="4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08"/>
      <c r="B144" s="2"/>
      <c r="C144" s="43"/>
      <c r="D144" s="44"/>
      <c r="E144" s="44"/>
      <c r="F144" s="44"/>
      <c r="G144" s="44"/>
      <c r="H144" s="44"/>
      <c r="I144" s="4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08"/>
      <c r="B145" s="2"/>
      <c r="C145" s="43"/>
      <c r="D145" s="44"/>
      <c r="E145" s="44"/>
      <c r="F145" s="44"/>
      <c r="G145" s="44"/>
      <c r="H145" s="44"/>
      <c r="I145" s="4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08"/>
      <c r="B146" s="2"/>
      <c r="C146" s="43"/>
      <c r="D146" s="44"/>
      <c r="E146" s="44"/>
      <c r="F146" s="44"/>
      <c r="G146" s="44"/>
      <c r="H146" s="44"/>
      <c r="I146" s="4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08"/>
      <c r="B147" s="2"/>
      <c r="C147" s="43"/>
      <c r="D147" s="44"/>
      <c r="E147" s="44"/>
      <c r="F147" s="44"/>
      <c r="G147" s="44"/>
      <c r="H147" s="44"/>
      <c r="I147" s="4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08"/>
      <c r="B148" s="2"/>
      <c r="C148" s="43"/>
      <c r="D148" s="44"/>
      <c r="E148" s="44"/>
      <c r="F148" s="44"/>
      <c r="G148" s="44"/>
      <c r="H148" s="44"/>
      <c r="I148" s="4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08"/>
      <c r="B149" s="2"/>
      <c r="C149" s="43"/>
      <c r="D149" s="44"/>
      <c r="E149" s="44"/>
      <c r="F149" s="44"/>
      <c r="G149" s="44"/>
      <c r="H149" s="44"/>
      <c r="I149" s="4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08"/>
      <c r="B150" s="2"/>
      <c r="C150" s="43"/>
      <c r="D150" s="44"/>
      <c r="E150" s="44"/>
      <c r="F150" s="44"/>
      <c r="G150" s="44"/>
      <c r="H150" s="44"/>
      <c r="I150" s="4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08"/>
      <c r="B151" s="2"/>
      <c r="C151" s="43"/>
      <c r="D151" s="44"/>
      <c r="E151" s="44"/>
      <c r="F151" s="44"/>
      <c r="G151" s="44"/>
      <c r="H151" s="44"/>
      <c r="I151" s="4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08"/>
      <c r="B152" s="2"/>
      <c r="C152" s="43"/>
      <c r="D152" s="44"/>
      <c r="E152" s="44"/>
      <c r="F152" s="44"/>
      <c r="G152" s="44"/>
      <c r="H152" s="44"/>
      <c r="I152" s="4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08"/>
      <c r="B153" s="2"/>
      <c r="C153" s="43"/>
      <c r="D153" s="44"/>
      <c r="E153" s="44"/>
      <c r="F153" s="44"/>
      <c r="G153" s="44"/>
      <c r="H153" s="44"/>
      <c r="I153" s="4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08"/>
      <c r="B154" s="2"/>
      <c r="C154" s="43"/>
      <c r="D154" s="44"/>
      <c r="E154" s="44"/>
      <c r="F154" s="44"/>
      <c r="G154" s="44"/>
      <c r="H154" s="44"/>
      <c r="I154" s="4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08"/>
      <c r="B155" s="2"/>
      <c r="C155" s="43"/>
      <c r="D155" s="44"/>
      <c r="E155" s="44"/>
      <c r="F155" s="44"/>
      <c r="G155" s="44"/>
      <c r="H155" s="44"/>
      <c r="I155" s="4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08"/>
      <c r="B156" s="2"/>
      <c r="C156" s="43"/>
      <c r="D156" s="44"/>
      <c r="E156" s="44"/>
      <c r="F156" s="44"/>
      <c r="G156" s="44"/>
      <c r="H156" s="44"/>
      <c r="I156" s="4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08"/>
      <c r="B157" s="2"/>
      <c r="C157" s="43"/>
      <c r="D157" s="44"/>
      <c r="E157" s="44"/>
      <c r="F157" s="44"/>
      <c r="G157" s="44"/>
      <c r="H157" s="44"/>
      <c r="I157" s="4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08"/>
      <c r="B158" s="2"/>
      <c r="C158" s="43"/>
      <c r="D158" s="44"/>
      <c r="E158" s="44"/>
      <c r="F158" s="44"/>
      <c r="G158" s="44"/>
      <c r="H158" s="44"/>
      <c r="I158" s="4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08"/>
      <c r="B159" s="2"/>
      <c r="C159" s="43"/>
      <c r="D159" s="44"/>
      <c r="E159" s="44"/>
      <c r="F159" s="44"/>
      <c r="G159" s="44"/>
      <c r="H159" s="44"/>
      <c r="I159" s="4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08"/>
      <c r="B160" s="2"/>
      <c r="C160" s="43"/>
      <c r="D160" s="44"/>
      <c r="E160" s="44"/>
      <c r="F160" s="44"/>
      <c r="G160" s="44"/>
      <c r="H160" s="44"/>
      <c r="I160" s="4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08"/>
      <c r="B161" s="2"/>
      <c r="C161" s="43"/>
      <c r="D161" s="44"/>
      <c r="E161" s="44"/>
      <c r="F161" s="44"/>
      <c r="G161" s="44"/>
      <c r="H161" s="44"/>
      <c r="I161" s="4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08"/>
      <c r="B162" s="2"/>
      <c r="C162" s="43"/>
      <c r="D162" s="44"/>
      <c r="E162" s="44"/>
      <c r="F162" s="44"/>
      <c r="G162" s="44"/>
      <c r="H162" s="44"/>
      <c r="I162" s="4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11"/>
      <c r="B163" s="2"/>
      <c r="C163" s="2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11"/>
      <c r="B164" s="2"/>
      <c r="C164" s="2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11"/>
      <c r="B165" s="2"/>
      <c r="C165" s="2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11"/>
      <c r="B166" s="2"/>
      <c r="C166" s="2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11"/>
      <c r="B167" s="2"/>
      <c r="C167" s="2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11"/>
      <c r="B168" s="2"/>
      <c r="C168" s="2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11"/>
      <c r="B169" s="2"/>
      <c r="C169" s="2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11"/>
      <c r="B170" s="2"/>
      <c r="C170" s="2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11"/>
      <c r="B171" s="2"/>
      <c r="C171" s="2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11"/>
      <c r="B172" s="2"/>
      <c r="C172" s="2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11"/>
      <c r="B173" s="2"/>
      <c r="C173" s="2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11"/>
      <c r="B174" s="2"/>
      <c r="C174" s="2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11"/>
      <c r="B175" s="2"/>
      <c r="C175" s="2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11"/>
      <c r="B176" s="2"/>
      <c r="C176" s="2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11"/>
      <c r="B177" s="2"/>
      <c r="C177" s="2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11"/>
      <c r="B178" s="2"/>
      <c r="C178" s="2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11"/>
      <c r="B179" s="2"/>
      <c r="C179" s="2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11"/>
      <c r="B180" s="2"/>
      <c r="C180" s="2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11"/>
      <c r="B181" s="2"/>
      <c r="C181" s="2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11"/>
      <c r="B182" s="2"/>
      <c r="C182" s="2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11"/>
      <c r="B183" s="2"/>
      <c r="C183" s="2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11"/>
      <c r="B184" s="2"/>
      <c r="C184" s="2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11"/>
      <c r="B185" s="2"/>
      <c r="C185" s="2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11"/>
      <c r="B186" s="2"/>
      <c r="C186" s="2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11"/>
      <c r="B187" s="2"/>
      <c r="C187" s="2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11"/>
      <c r="B188" s="2"/>
      <c r="C188" s="2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11"/>
      <c r="B189" s="2"/>
      <c r="C189" s="2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11"/>
      <c r="B190" s="2"/>
      <c r="C190" s="2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11"/>
      <c r="B191" s="2"/>
      <c r="C191" s="2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11"/>
      <c r="B192" s="2"/>
      <c r="C192" s="2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11"/>
      <c r="B193" s="2"/>
      <c r="C193" s="2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11"/>
      <c r="B194" s="2"/>
      <c r="C194" s="2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11"/>
      <c r="B195" s="2"/>
      <c r="C195" s="2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11"/>
      <c r="B196" s="2"/>
      <c r="C196" s="2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11"/>
      <c r="B197" s="2"/>
      <c r="C197" s="2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11"/>
      <c r="B198" s="2"/>
      <c r="C198" s="2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11"/>
      <c r="B199" s="2"/>
      <c r="C199" s="2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11"/>
      <c r="B200" s="2"/>
      <c r="C200" s="2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11"/>
      <c r="B201" s="2"/>
      <c r="C201" s="2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11"/>
      <c r="B202" s="2"/>
      <c r="C202" s="2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11"/>
      <c r="B203" s="2"/>
      <c r="C203" s="2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11"/>
      <c r="B204" s="2"/>
      <c r="C204" s="2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11"/>
      <c r="B205" s="2"/>
      <c r="C205" s="2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11"/>
      <c r="B206" s="2"/>
      <c r="C206" s="2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11"/>
      <c r="B207" s="2"/>
      <c r="C207" s="2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11"/>
      <c r="B208" s="2"/>
      <c r="C208" s="2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11"/>
      <c r="B209" s="2"/>
      <c r="C209" s="2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11"/>
      <c r="B210" s="2"/>
      <c r="C210" s="2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11"/>
      <c r="B211" s="2"/>
      <c r="C211" s="2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11"/>
      <c r="B212" s="2"/>
      <c r="C212" s="2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11"/>
      <c r="B213" s="2"/>
      <c r="C213" s="2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11"/>
      <c r="B214" s="2"/>
      <c r="C214" s="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11"/>
      <c r="B215" s="2"/>
      <c r="C215" s="2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11"/>
      <c r="B216" s="2"/>
      <c r="C216" s="2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11"/>
      <c r="B217" s="2"/>
      <c r="C217" s="2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11"/>
      <c r="B218" s="2"/>
      <c r="C218" s="2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11"/>
      <c r="B219" s="2"/>
      <c r="C219" s="2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11"/>
      <c r="B220" s="2"/>
      <c r="C220" s="2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11"/>
      <c r="B221" s="2"/>
      <c r="C221" s="2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11"/>
      <c r="B222" s="2"/>
      <c r="C222" s="2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11"/>
      <c r="B223" s="2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11"/>
      <c r="B224" s="2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11"/>
      <c r="B225" s="2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11"/>
      <c r="B226" s="2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11"/>
      <c r="B227" s="2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11"/>
      <c r="B228" s="2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11"/>
      <c r="B229" s="2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11"/>
      <c r="B230" s="2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11"/>
      <c r="B231" s="2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11"/>
      <c r="B232" s="2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11"/>
      <c r="B233" s="2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11"/>
      <c r="B234" s="2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11"/>
      <c r="B235" s="2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11"/>
      <c r="B236" s="2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11"/>
      <c r="B237" s="2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11"/>
      <c r="B238" s="2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11"/>
      <c r="B239" s="2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11"/>
      <c r="B240" s="2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11"/>
      <c r="B241" s="2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11"/>
      <c r="B242" s="2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11"/>
      <c r="B243" s="2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11"/>
      <c r="B244" s="2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111"/>
      <c r="B245" s="2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111"/>
      <c r="B246" s="2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111"/>
      <c r="B247" s="2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111"/>
      <c r="B248" s="2"/>
      <c r="C248" s="2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111"/>
      <c r="B249" s="2"/>
      <c r="C249" s="2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111"/>
      <c r="B250" s="2"/>
      <c r="C250" s="2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11"/>
      <c r="B251" s="2"/>
      <c r="C251" s="2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11"/>
      <c r="B252" s="2"/>
      <c r="C252" s="2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111"/>
      <c r="B253" s="2"/>
      <c r="C253" s="2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111"/>
      <c r="B254" s="2"/>
      <c r="C254" s="2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111"/>
      <c r="B255" s="2"/>
      <c r="C255" s="2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111"/>
      <c r="B256" s="2"/>
      <c r="C256" s="2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111"/>
      <c r="B257" s="2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111"/>
      <c r="B258" s="2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111"/>
      <c r="B259" s="2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111"/>
      <c r="B260" s="2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11"/>
      <c r="B261" s="2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111"/>
      <c r="B262" s="2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111"/>
      <c r="B263" s="2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11"/>
      <c r="B264" s="2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111"/>
      <c r="B265" s="2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111"/>
      <c r="B266" s="2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111"/>
      <c r="B267" s="2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111"/>
      <c r="B268" s="2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111"/>
      <c r="B269" s="2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111"/>
      <c r="B270" s="2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11"/>
      <c r="B271" s="2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111"/>
      <c r="B272" s="2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111"/>
      <c r="B273" s="2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111"/>
      <c r="B274" s="2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111"/>
      <c r="B275" s="2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111"/>
      <c r="B276" s="2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111"/>
      <c r="B277" s="2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111"/>
      <c r="B278" s="2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111"/>
      <c r="B279" s="2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11"/>
      <c r="B280" s="2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11"/>
      <c r="B281" s="2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111"/>
      <c r="B282" s="2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111"/>
      <c r="B283" s="2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111"/>
      <c r="B284" s="2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111"/>
      <c r="B285" s="2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111"/>
      <c r="B286" s="2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111"/>
      <c r="B287" s="2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111"/>
      <c r="B288" s="2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111"/>
      <c r="B289" s="2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111"/>
      <c r="B290" s="2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111"/>
      <c r="B291" s="2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111"/>
      <c r="B292" s="2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111"/>
      <c r="B293" s="2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111"/>
      <c r="B294" s="2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111"/>
      <c r="B295" s="2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111"/>
      <c r="B296" s="2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111"/>
      <c r="B297" s="2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111"/>
      <c r="B298" s="2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11"/>
      <c r="B299" s="2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11"/>
      <c r="B300" s="2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11"/>
      <c r="B301" s="2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11"/>
      <c r="B302" s="2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11"/>
      <c r="B303" s="2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11"/>
      <c r="B304" s="2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11"/>
      <c r="B305" s="2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11"/>
      <c r="B306" s="2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11"/>
      <c r="B307" s="2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11"/>
      <c r="B308" s="2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11"/>
      <c r="B309" s="2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11"/>
      <c r="B310" s="2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11"/>
      <c r="B311" s="2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11"/>
      <c r="B312" s="2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11"/>
      <c r="B313" s="2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11"/>
      <c r="B314" s="2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11"/>
      <c r="B315" s="2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11"/>
      <c r="B316" s="2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11"/>
      <c r="B317" s="2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11"/>
      <c r="B318" s="2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11"/>
      <c r="B319" s="2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11"/>
      <c r="B320" s="2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11"/>
      <c r="B321" s="2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"/>
      <c r="B322" s="2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"/>
      <c r="B323" s="2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"/>
      <c r="B324" s="2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"/>
      <c r="B325" s="2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"/>
      <c r="B326" s="2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"/>
      <c r="B327" s="2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"/>
      <c r="B328" s="2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"/>
      <c r="B329" s="2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"/>
      <c r="B330" s="2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"/>
      <c r="B331" s="2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"/>
      <c r="B332" s="2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"/>
      <c r="B333" s="2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"/>
      <c r="B334" s="2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"/>
      <c r="B335" s="2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"/>
      <c r="B336" s="2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"/>
      <c r="B337" s="2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"/>
      <c r="B338" s="2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"/>
      <c r="B339" s="2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"/>
      <c r="B340" s="2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"/>
      <c r="B341" s="2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"/>
      <c r="B342" s="2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"/>
      <c r="B343" s="2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"/>
      <c r="B344" s="2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"/>
      <c r="B345" s="2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"/>
      <c r="B346" s="2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"/>
      <c r="B347" s="2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"/>
      <c r="B348" s="2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"/>
      <c r="B349" s="2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"/>
      <c r="B350" s="2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"/>
      <c r="B351" s="2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"/>
      <c r="B352" s="2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"/>
      <c r="B353" s="2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"/>
      <c r="B354" s="2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"/>
      <c r="B355" s="2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"/>
      <c r="B356" s="2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"/>
      <c r="B357" s="2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"/>
      <c r="B358" s="2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"/>
      <c r="B359" s="2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"/>
      <c r="B360" s="2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"/>
      <c r="B361" s="2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"/>
      <c r="B362" s="2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"/>
      <c r="B363" s="2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"/>
      <c r="B364" s="2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"/>
      <c r="B365" s="2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"/>
      <c r="B366" s="2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"/>
      <c r="B367" s="2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"/>
      <c r="B368" s="2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"/>
      <c r="B369" s="2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"/>
      <c r="B370" s="2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"/>
      <c r="B371" s="2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"/>
      <c r="B372" s="2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"/>
      <c r="B373" s="2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"/>
      <c r="B374" s="2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"/>
      <c r="B375" s="2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"/>
      <c r="B376" s="2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"/>
      <c r="B377" s="2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"/>
      <c r="B378" s="2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"/>
      <c r="B379" s="2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"/>
      <c r="B380" s="2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"/>
      <c r="B381" s="2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"/>
      <c r="B382" s="2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"/>
      <c r="B383" s="2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"/>
      <c r="B384" s="2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"/>
      <c r="B385" s="2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"/>
      <c r="B386" s="2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"/>
      <c r="B387" s="2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"/>
      <c r="B388" s="2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"/>
      <c r="B389" s="2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"/>
      <c r="B390" s="2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"/>
      <c r="B391" s="2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"/>
      <c r="B392" s="2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"/>
      <c r="B393" s="2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"/>
      <c r="B394" s="2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"/>
      <c r="B395" s="2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"/>
      <c r="B396" s="2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"/>
      <c r="B397" s="2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"/>
      <c r="B398" s="2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"/>
      <c r="B399" s="2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"/>
      <c r="B400" s="2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"/>
      <c r="B401" s="2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"/>
      <c r="B402" s="2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"/>
      <c r="B403" s="2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"/>
      <c r="B404" s="2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"/>
      <c r="B405" s="2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"/>
      <c r="B406" s="2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"/>
      <c r="B407" s="2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"/>
      <c r="B408" s="2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"/>
      <c r="B409" s="2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"/>
      <c r="B410" s="2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"/>
      <c r="B411" s="2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"/>
      <c r="B412" s="2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"/>
      <c r="B413" s="2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"/>
      <c r="B414" s="2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"/>
      <c r="B415" s="2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"/>
      <c r="B416" s="2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"/>
      <c r="B417" s="2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"/>
      <c r="B418" s="2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"/>
      <c r="B419" s="2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"/>
      <c r="B420" s="2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"/>
      <c r="B421" s="2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"/>
      <c r="B422" s="2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"/>
      <c r="B423" s="2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"/>
      <c r="B424" s="2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"/>
      <c r="B425" s="2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"/>
      <c r="B426" s="2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"/>
      <c r="B427" s="2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"/>
      <c r="B428" s="2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"/>
      <c r="B429" s="2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"/>
      <c r="B430" s="2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"/>
      <c r="B431" s="2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"/>
      <c r="B432" s="2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"/>
      <c r="B433" s="2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"/>
      <c r="B434" s="2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"/>
      <c r="B435" s="2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"/>
      <c r="B436" s="2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"/>
      <c r="B437" s="2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"/>
      <c r="B438" s="2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"/>
      <c r="B439" s="2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"/>
      <c r="B440" s="2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"/>
      <c r="B441" s="2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"/>
      <c r="B442" s="2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"/>
      <c r="B443" s="2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"/>
      <c r="B444" s="2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"/>
      <c r="B445" s="2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"/>
      <c r="B446" s="2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"/>
      <c r="B447" s="2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"/>
      <c r="B448" s="2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"/>
      <c r="B449" s="2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"/>
      <c r="B450" s="2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"/>
      <c r="B451" s="2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"/>
      <c r="B452" s="2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"/>
      <c r="B453" s="2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"/>
      <c r="B454" s="2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"/>
      <c r="B455" s="2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"/>
      <c r="B456" s="2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"/>
      <c r="B457" s="2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"/>
      <c r="B458" s="2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"/>
      <c r="B459" s="2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"/>
      <c r="B460" s="2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"/>
      <c r="B461" s="2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"/>
      <c r="B462" s="2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"/>
      <c r="B463" s="2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"/>
      <c r="B464" s="2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"/>
      <c r="B465" s="2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"/>
      <c r="B466" s="2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"/>
      <c r="B467" s="2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"/>
      <c r="B468" s="2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"/>
      <c r="B469" s="2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"/>
      <c r="B470" s="2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"/>
      <c r="B471" s="2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"/>
      <c r="B472" s="2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"/>
      <c r="B473" s="2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"/>
      <c r="B474" s="2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"/>
      <c r="B475" s="2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"/>
      <c r="B476" s="2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"/>
      <c r="B477" s="2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"/>
      <c r="B478" s="2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"/>
      <c r="B479" s="2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"/>
      <c r="B480" s="2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"/>
      <c r="B481" s="2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"/>
      <c r="B482" s="2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"/>
      <c r="B483" s="2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"/>
      <c r="B484" s="2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"/>
      <c r="B485" s="2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"/>
      <c r="B486" s="2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"/>
      <c r="B487" s="2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"/>
      <c r="B488" s="2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"/>
      <c r="B489" s="2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"/>
      <c r="B490" s="2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"/>
      <c r="B491" s="2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"/>
      <c r="B492" s="2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"/>
      <c r="B493" s="2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"/>
      <c r="B494" s="2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"/>
      <c r="B495" s="2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"/>
      <c r="B496" s="2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"/>
      <c r="B497" s="2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"/>
      <c r="B498" s="2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"/>
      <c r="B499" s="2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"/>
      <c r="B500" s="2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"/>
      <c r="B501" s="2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"/>
      <c r="B502" s="2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"/>
      <c r="B503" s="2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"/>
      <c r="B504" s="2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"/>
      <c r="B505" s="2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"/>
      <c r="B506" s="2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"/>
      <c r="B507" s="2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"/>
      <c r="B508" s="2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"/>
      <c r="B509" s="2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"/>
      <c r="B510" s="2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"/>
      <c r="B511" s="2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"/>
      <c r="B512" s="2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"/>
      <c r="B513" s="2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"/>
      <c r="B514" s="2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"/>
      <c r="B515" s="2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"/>
      <c r="B516" s="2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"/>
      <c r="B517" s="2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"/>
      <c r="B518" s="2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"/>
      <c r="B519" s="2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"/>
      <c r="B520" s="2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"/>
      <c r="B521" s="2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"/>
      <c r="B522" s="2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"/>
      <c r="B523" s="2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"/>
      <c r="B524" s="2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"/>
      <c r="B525" s="2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"/>
      <c r="B526" s="2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"/>
      <c r="B527" s="2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"/>
      <c r="B528" s="2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"/>
      <c r="B529" s="2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"/>
      <c r="B530" s="2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"/>
      <c r="B531" s="2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"/>
      <c r="B532" s="2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"/>
      <c r="B533" s="2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"/>
      <c r="B534" s="2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"/>
      <c r="B535" s="2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"/>
      <c r="B536" s="2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"/>
      <c r="B537" s="2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"/>
      <c r="B538" s="2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"/>
      <c r="B539" s="2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"/>
      <c r="B540" s="2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"/>
      <c r="B541" s="2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"/>
      <c r="B542" s="2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"/>
      <c r="B543" s="2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"/>
      <c r="B544" s="2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"/>
      <c r="B545" s="2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"/>
      <c r="B546" s="2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"/>
      <c r="B547" s="2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"/>
      <c r="B548" s="2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"/>
      <c r="B549" s="2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"/>
      <c r="B550" s="2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"/>
      <c r="B551" s="2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"/>
      <c r="B552" s="2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"/>
      <c r="B553" s="2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"/>
      <c r="B554" s="2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"/>
      <c r="B555" s="2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"/>
      <c r="B556" s="2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"/>
      <c r="B557" s="2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"/>
      <c r="B558" s="2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"/>
      <c r="B559" s="2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"/>
      <c r="B560" s="2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"/>
      <c r="B561" s="2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"/>
      <c r="B562" s="2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"/>
      <c r="B563" s="2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"/>
      <c r="B564" s="2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"/>
      <c r="B565" s="2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"/>
      <c r="B566" s="2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"/>
      <c r="B567" s="2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"/>
      <c r="B568" s="2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"/>
      <c r="B569" s="2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"/>
      <c r="B570" s="2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"/>
      <c r="B571" s="2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"/>
      <c r="B572" s="2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"/>
      <c r="B573" s="2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"/>
      <c r="B574" s="2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"/>
      <c r="B575" s="2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"/>
      <c r="B576" s="2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"/>
      <c r="B577" s="2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"/>
      <c r="B578" s="2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"/>
      <c r="B579" s="2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"/>
      <c r="B580" s="2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"/>
      <c r="B581" s="2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"/>
      <c r="B582" s="2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"/>
      <c r="B583" s="2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"/>
      <c r="B584" s="2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"/>
      <c r="B585" s="2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"/>
      <c r="B586" s="2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"/>
      <c r="B587" s="2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"/>
      <c r="B588" s="2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"/>
      <c r="B589" s="2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"/>
      <c r="B590" s="2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"/>
      <c r="B591" s="2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"/>
      <c r="B592" s="2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"/>
      <c r="B593" s="2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"/>
      <c r="B594" s="2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"/>
      <c r="B595" s="2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"/>
      <c r="B596" s="2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"/>
      <c r="B597" s="2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"/>
      <c r="B598" s="2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"/>
      <c r="B599" s="2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"/>
      <c r="B600" s="2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"/>
      <c r="B601" s="2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"/>
      <c r="B602" s="2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"/>
      <c r="B603" s="2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"/>
      <c r="B604" s="2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"/>
      <c r="B605" s="2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"/>
      <c r="B606" s="2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"/>
      <c r="B607" s="2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"/>
      <c r="B608" s="2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"/>
      <c r="B609" s="2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"/>
      <c r="B610" s="2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"/>
      <c r="B611" s="2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"/>
      <c r="B612" s="2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"/>
      <c r="B613" s="2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"/>
      <c r="B614" s="2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"/>
      <c r="B615" s="2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"/>
      <c r="B616" s="2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"/>
      <c r="B617" s="2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"/>
      <c r="B618" s="2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"/>
      <c r="B619" s="2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"/>
      <c r="B620" s="2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"/>
      <c r="B621" s="2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"/>
      <c r="B622" s="2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"/>
      <c r="B623" s="2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"/>
      <c r="B624" s="2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"/>
      <c r="B625" s="2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"/>
      <c r="B626" s="2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"/>
      <c r="B627" s="2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"/>
      <c r="B628" s="2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"/>
      <c r="B629" s="2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"/>
      <c r="B630" s="2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"/>
      <c r="B631" s="2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"/>
      <c r="B632" s="2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"/>
      <c r="B633" s="2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"/>
      <c r="B634" s="2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"/>
      <c r="B635" s="2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"/>
      <c r="B636" s="2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"/>
      <c r="B637" s="2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"/>
      <c r="B638" s="2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"/>
      <c r="B639" s="2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"/>
      <c r="B640" s="2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"/>
      <c r="B641" s="2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"/>
      <c r="B642" s="2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"/>
      <c r="B643" s="2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"/>
      <c r="B644" s="2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"/>
      <c r="B645" s="2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"/>
      <c r="B646" s="2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"/>
      <c r="B647" s="2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"/>
      <c r="B648" s="2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"/>
      <c r="B649" s="2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"/>
      <c r="B650" s="2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"/>
      <c r="B651" s="2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"/>
      <c r="B652" s="2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"/>
      <c r="B653" s="2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"/>
      <c r="B654" s="2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"/>
      <c r="B655" s="2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"/>
      <c r="B656" s="2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"/>
      <c r="B657" s="2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"/>
      <c r="B658" s="2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"/>
      <c r="B659" s="2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"/>
      <c r="B660" s="2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"/>
      <c r="B661" s="2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"/>
      <c r="B662" s="2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"/>
      <c r="B663" s="2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"/>
      <c r="B664" s="2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"/>
      <c r="B665" s="2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"/>
      <c r="B666" s="2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"/>
      <c r="B667" s="2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"/>
      <c r="B668" s="2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"/>
      <c r="B669" s="2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"/>
      <c r="B670" s="2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"/>
      <c r="B671" s="2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"/>
      <c r="B672" s="2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"/>
      <c r="B673" s="2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"/>
      <c r="B674" s="2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"/>
      <c r="B675" s="2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"/>
      <c r="B676" s="2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"/>
      <c r="B677" s="2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"/>
      <c r="B678" s="2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"/>
      <c r="B679" s="2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"/>
      <c r="B680" s="2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"/>
      <c r="B681" s="2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"/>
      <c r="B682" s="2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"/>
      <c r="B683" s="2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"/>
      <c r="B684" s="2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"/>
      <c r="B685" s="2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"/>
      <c r="B686" s="2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"/>
      <c r="B687" s="2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"/>
      <c r="B688" s="2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"/>
      <c r="B689" s="2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"/>
      <c r="B690" s="2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"/>
      <c r="B691" s="2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"/>
      <c r="B692" s="2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"/>
      <c r="B693" s="2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"/>
      <c r="B694" s="2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"/>
      <c r="B695" s="2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"/>
      <c r="B696" s="2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"/>
      <c r="B697" s="2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"/>
      <c r="B698" s="2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"/>
      <c r="B699" s="2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"/>
      <c r="B700" s="2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"/>
      <c r="B701" s="2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"/>
      <c r="B702" s="2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"/>
      <c r="B703" s="2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"/>
      <c r="B704" s="2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"/>
      <c r="B705" s="2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"/>
      <c r="B706" s="2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"/>
      <c r="B707" s="2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"/>
      <c r="B708" s="2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"/>
      <c r="B709" s="2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"/>
      <c r="B710" s="2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"/>
      <c r="B711" s="2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"/>
      <c r="B712" s="2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"/>
      <c r="B713" s="2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"/>
      <c r="B714" s="2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"/>
      <c r="B715" s="2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"/>
      <c r="B716" s="2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"/>
      <c r="B717" s="2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"/>
      <c r="B718" s="2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"/>
      <c r="B719" s="2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"/>
      <c r="B720" s="2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"/>
      <c r="B721" s="2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"/>
      <c r="B722" s="2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"/>
      <c r="B723" s="2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"/>
      <c r="B724" s="2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"/>
      <c r="B725" s="2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"/>
      <c r="B726" s="2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"/>
      <c r="B727" s="2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"/>
      <c r="B728" s="2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"/>
      <c r="B729" s="2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"/>
      <c r="B730" s="2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"/>
      <c r="B731" s="2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"/>
      <c r="B732" s="2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"/>
      <c r="B733" s="2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"/>
      <c r="B734" s="2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"/>
      <c r="B735" s="2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"/>
      <c r="B736" s="2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"/>
      <c r="B737" s="2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"/>
      <c r="B738" s="2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"/>
      <c r="B739" s="2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"/>
      <c r="B740" s="2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"/>
      <c r="B741" s="2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"/>
      <c r="B742" s="2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"/>
      <c r="B743" s="2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"/>
      <c r="B744" s="2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"/>
      <c r="B745" s="2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"/>
      <c r="B746" s="2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"/>
      <c r="B747" s="2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"/>
      <c r="B748" s="2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"/>
      <c r="B749" s="2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"/>
      <c r="B750" s="2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"/>
      <c r="B751" s="2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"/>
      <c r="B752" s="2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"/>
      <c r="B753" s="2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"/>
      <c r="B754" s="2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"/>
      <c r="B755" s="2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"/>
      <c r="B756" s="2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"/>
      <c r="B757" s="2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"/>
      <c r="B758" s="2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"/>
      <c r="B759" s="2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"/>
      <c r="B760" s="2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"/>
      <c r="B761" s="2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"/>
      <c r="B762" s="2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"/>
      <c r="B763" s="2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"/>
      <c r="B764" s="2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"/>
      <c r="B765" s="2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"/>
      <c r="B766" s="2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"/>
      <c r="B767" s="2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"/>
      <c r="B768" s="2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"/>
      <c r="B769" s="2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"/>
      <c r="B770" s="2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"/>
      <c r="B771" s="2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"/>
      <c r="B772" s="2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"/>
      <c r="B773" s="2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"/>
      <c r="B774" s="2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"/>
      <c r="B775" s="2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"/>
      <c r="B776" s="2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"/>
      <c r="B777" s="2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"/>
      <c r="B778" s="2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"/>
      <c r="B779" s="2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"/>
      <c r="B780" s="2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"/>
      <c r="B781" s="2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"/>
      <c r="B782" s="2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"/>
      <c r="B783" s="2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"/>
      <c r="B784" s="2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"/>
      <c r="B785" s="2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"/>
      <c r="B786" s="2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"/>
      <c r="B787" s="2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"/>
      <c r="B788" s="2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"/>
      <c r="B789" s="2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"/>
      <c r="B790" s="2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"/>
      <c r="B791" s="2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"/>
      <c r="B792" s="2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"/>
      <c r="B793" s="2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"/>
      <c r="B794" s="2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"/>
      <c r="B795" s="2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"/>
      <c r="B796" s="2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"/>
      <c r="B797" s="2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"/>
      <c r="B798" s="2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"/>
      <c r="B799" s="2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"/>
      <c r="B800" s="2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"/>
      <c r="B801" s="2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"/>
      <c r="B802" s="2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"/>
      <c r="B803" s="2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"/>
      <c r="B804" s="2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"/>
      <c r="B805" s="2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"/>
      <c r="B806" s="2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"/>
      <c r="B807" s="2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"/>
      <c r="B808" s="2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"/>
      <c r="B809" s="2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"/>
      <c r="B810" s="2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"/>
      <c r="B811" s="2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"/>
      <c r="B812" s="2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"/>
      <c r="B813" s="2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"/>
      <c r="B814" s="2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"/>
      <c r="B815" s="2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"/>
      <c r="B816" s="2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"/>
      <c r="B817" s="2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"/>
      <c r="B818" s="2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"/>
      <c r="B819" s="2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"/>
      <c r="B820" s="2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"/>
      <c r="B821" s="2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"/>
      <c r="B822" s="2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"/>
      <c r="B823" s="2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"/>
      <c r="B824" s="2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"/>
      <c r="B825" s="2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"/>
      <c r="B826" s="2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"/>
      <c r="B827" s="2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"/>
      <c r="B828" s="2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"/>
      <c r="B829" s="2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"/>
      <c r="B830" s="2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"/>
      <c r="B831" s="2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"/>
      <c r="B832" s="2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"/>
      <c r="B833" s="2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"/>
      <c r="B834" s="2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"/>
      <c r="B835" s="2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"/>
      <c r="B836" s="2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"/>
      <c r="B837" s="2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"/>
      <c r="B838" s="2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"/>
      <c r="B839" s="2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"/>
      <c r="B840" s="2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"/>
      <c r="B841" s="2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"/>
      <c r="B842" s="2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"/>
      <c r="B843" s="2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"/>
      <c r="B844" s="2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"/>
      <c r="B845" s="2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"/>
      <c r="B846" s="2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"/>
      <c r="B847" s="2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"/>
      <c r="B848" s="2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"/>
      <c r="B849" s="2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"/>
      <c r="B850" s="2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"/>
      <c r="B851" s="2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"/>
      <c r="B852" s="2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"/>
      <c r="B853" s="2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"/>
      <c r="B854" s="2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"/>
      <c r="B855" s="2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"/>
      <c r="B856" s="2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"/>
      <c r="B857" s="2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"/>
      <c r="B858" s="2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"/>
      <c r="B859" s="2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"/>
      <c r="B860" s="2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"/>
      <c r="B861" s="2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"/>
      <c r="B862" s="2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"/>
      <c r="B863" s="2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"/>
      <c r="B864" s="2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"/>
      <c r="B865" s="2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"/>
      <c r="B866" s="2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"/>
      <c r="B867" s="2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"/>
      <c r="B868" s="2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"/>
      <c r="B869" s="2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"/>
      <c r="B870" s="2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"/>
      <c r="B871" s="2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"/>
      <c r="B872" s="2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"/>
      <c r="B873" s="2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"/>
      <c r="B874" s="2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"/>
      <c r="B875" s="2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"/>
      <c r="B876" s="2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"/>
      <c r="B877" s="2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"/>
      <c r="B878" s="2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"/>
      <c r="B879" s="2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"/>
      <c r="B880" s="2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"/>
      <c r="B881" s="2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"/>
      <c r="B882" s="2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"/>
      <c r="B883" s="2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"/>
      <c r="B884" s="2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"/>
      <c r="B885" s="2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"/>
      <c r="B886" s="2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"/>
      <c r="B887" s="2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"/>
      <c r="B888" s="2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"/>
      <c r="B889" s="2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"/>
      <c r="B890" s="2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"/>
      <c r="B891" s="2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"/>
      <c r="B892" s="2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"/>
      <c r="B893" s="2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"/>
      <c r="B894" s="2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"/>
      <c r="B895" s="2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"/>
      <c r="B896" s="2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"/>
      <c r="B897" s="2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"/>
      <c r="B898" s="2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"/>
      <c r="B899" s="2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"/>
      <c r="B900" s="2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"/>
      <c r="B901" s="2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"/>
      <c r="B902" s="2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"/>
      <c r="B903" s="2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"/>
      <c r="B904" s="2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"/>
      <c r="B905" s="2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"/>
      <c r="B906" s="2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"/>
      <c r="B907" s="2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"/>
      <c r="B908" s="2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"/>
      <c r="B909" s="2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"/>
      <c r="B910" s="2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"/>
      <c r="B911" s="2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"/>
      <c r="B912" s="2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"/>
      <c r="B913" s="2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"/>
      <c r="B914" s="2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"/>
      <c r="B915" s="2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"/>
      <c r="B916" s="2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"/>
      <c r="B917" s="2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"/>
      <c r="B918" s="2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"/>
      <c r="B919" s="2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"/>
      <c r="B920" s="2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"/>
      <c r="B921" s="2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"/>
      <c r="B922" s="2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"/>
      <c r="B923" s="2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"/>
      <c r="B924" s="2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"/>
      <c r="B925" s="2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"/>
      <c r="B926" s="2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"/>
      <c r="B927" s="2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"/>
      <c r="B928" s="2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"/>
      <c r="B929" s="2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"/>
      <c r="B930" s="2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1"/>
      <c r="B931" s="2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1"/>
      <c r="B932" s="2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1"/>
      <c r="B933" s="2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1"/>
      <c r="B934" s="2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1"/>
      <c r="B935" s="2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1"/>
      <c r="B936" s="2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1"/>
      <c r="B937" s="2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1"/>
      <c r="B938" s="2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1"/>
      <c r="B939" s="2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1"/>
      <c r="B940" s="2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1"/>
      <c r="B941" s="2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1"/>
      <c r="B942" s="2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1"/>
      <c r="B943" s="2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1"/>
      <c r="B944" s="2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1"/>
      <c r="B945" s="2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1"/>
      <c r="B946" s="2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1"/>
      <c r="B947" s="2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1"/>
      <c r="B948" s="2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1"/>
      <c r="B949" s="2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1"/>
      <c r="B950" s="2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1"/>
      <c r="B951" s="2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1"/>
      <c r="B952" s="2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1"/>
      <c r="B953" s="2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1"/>
      <c r="B954" s="2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1"/>
      <c r="B955" s="2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1"/>
      <c r="B956" s="2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1"/>
      <c r="B957" s="2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1"/>
      <c r="B958" s="2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1"/>
      <c r="B959" s="2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1"/>
      <c r="B960" s="2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1"/>
      <c r="B961" s="2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1"/>
      <c r="B962" s="2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1"/>
      <c r="B963" s="2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1"/>
      <c r="B964" s="2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1"/>
      <c r="B965" s="2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1"/>
      <c r="B966" s="2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1"/>
      <c r="B967" s="2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1"/>
      <c r="B968" s="2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1"/>
      <c r="B969" s="2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1"/>
      <c r="B970" s="2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1"/>
      <c r="B971" s="2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1"/>
      <c r="B972" s="2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1"/>
      <c r="B973" s="2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1"/>
      <c r="B974" s="2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1"/>
      <c r="B975" s="2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1"/>
      <c r="B976" s="2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1"/>
      <c r="B977" s="2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1"/>
      <c r="B978" s="2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1"/>
      <c r="B979" s="2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1"/>
      <c r="B980" s="2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1"/>
      <c r="B981" s="2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1"/>
      <c r="B982" s="2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1"/>
      <c r="B983" s="2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1"/>
      <c r="B984" s="2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1"/>
      <c r="B985" s="2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1"/>
      <c r="B986" s="2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1"/>
      <c r="B987" s="2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1"/>
      <c r="B988" s="2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1"/>
      <c r="B989" s="2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1"/>
      <c r="B990" s="2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1"/>
      <c r="B991" s="2"/>
      <c r="C991" s="2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1"/>
      <c r="B992" s="2"/>
      <c r="C992" s="2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1"/>
      <c r="B993" s="2"/>
      <c r="C993" s="2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1"/>
      <c r="B994" s="2"/>
      <c r="C994" s="2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1"/>
      <c r="B995" s="2"/>
      <c r="C995" s="2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1"/>
      <c r="B996" s="2"/>
      <c r="C996" s="2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1"/>
      <c r="B997" s="2"/>
      <c r="C997" s="2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1"/>
      <c r="B998" s="2"/>
      <c r="C998" s="2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1"/>
      <c r="B999" s="2"/>
      <c r="C999" s="2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1"/>
      <c r="B1000" s="2"/>
      <c r="C1000" s="2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>
      <c r="A1001" s="1"/>
      <c r="B1001" s="2"/>
      <c r="C1001" s="2"/>
      <c r="D1001" s="2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>
      <c r="A1002" s="1"/>
      <c r="B1002" s="2"/>
      <c r="C1002" s="2"/>
      <c r="D1002" s="2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>
      <c r="A1003" s="1"/>
      <c r="B1003" s="2"/>
      <c r="C1003" s="2"/>
      <c r="D1003" s="2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>
      <c r="A1004" s="1"/>
      <c r="B1004" s="2"/>
      <c r="C1004" s="2"/>
      <c r="D1004" s="2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>
      <c r="A1005" s="1"/>
      <c r="B1005" s="2"/>
      <c r="C1005" s="2"/>
      <c r="D1005" s="2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>
      <c r="A1006" s="1"/>
      <c r="B1006" s="2"/>
      <c r="C1006" s="2"/>
      <c r="D1006" s="2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40">
    <mergeCell ref="B20:E20"/>
    <mergeCell ref="G2:I2"/>
    <mergeCell ref="G3:I3"/>
    <mergeCell ref="G4:I4"/>
    <mergeCell ref="G5:I5"/>
    <mergeCell ref="G6:I6"/>
    <mergeCell ref="H13:I13"/>
    <mergeCell ref="B16:E16"/>
    <mergeCell ref="H16:I16"/>
    <mergeCell ref="B17:G17"/>
    <mergeCell ref="B18:E18"/>
    <mergeCell ref="B19:E19"/>
    <mergeCell ref="B21:G21"/>
    <mergeCell ref="B22:E22"/>
    <mergeCell ref="B23:E23"/>
    <mergeCell ref="F23:H23"/>
    <mergeCell ref="B24:E24"/>
    <mergeCell ref="F24:H24"/>
    <mergeCell ref="A91:I91"/>
    <mergeCell ref="B25:E25"/>
    <mergeCell ref="B26:G26"/>
    <mergeCell ref="B27:E27"/>
    <mergeCell ref="B28:E28"/>
    <mergeCell ref="A30:I30"/>
    <mergeCell ref="A32:A33"/>
    <mergeCell ref="B32:B33"/>
    <mergeCell ref="C32:C33"/>
    <mergeCell ref="D32:D33"/>
    <mergeCell ref="E32:E33"/>
    <mergeCell ref="F32:I32"/>
    <mergeCell ref="A35:I35"/>
    <mergeCell ref="A36:I36"/>
    <mergeCell ref="A52:I52"/>
    <mergeCell ref="A81:I81"/>
    <mergeCell ref="A105:B105"/>
    <mergeCell ref="A111:B111"/>
    <mergeCell ref="C120:E120"/>
    <mergeCell ref="G120:I120"/>
    <mergeCell ref="C121:E121"/>
    <mergeCell ref="G121:I121"/>
  </mergeCells>
  <pageMargins left="0.70866141732283472" right="0.70866141732283472" top="0.74803149606299213" bottom="0.74803149606299213" header="0.31496062992125984" footer="0.31496062992125984"/>
  <pageSetup paperSize="9" scale="46" fitToWidth="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8080"/>
    <pageSetUpPr fitToPage="1"/>
  </sheetPr>
  <dimension ref="A1:AE1012"/>
  <sheetViews>
    <sheetView tabSelected="1" view="pageBreakPreview" zoomScale="60" zoomScaleNormal="71" workbookViewId="0">
      <selection activeCell="K19" sqref="K19"/>
    </sheetView>
  </sheetViews>
  <sheetFormatPr defaultColWidth="14.42578125" defaultRowHeight="15" customHeight="1"/>
  <cols>
    <col min="1" max="1" width="44.85546875" customWidth="1"/>
    <col min="2" max="2" width="13.5703125" customWidth="1"/>
    <col min="3" max="3" width="12.7109375" customWidth="1"/>
    <col min="4" max="4" width="16.140625" customWidth="1"/>
    <col min="5" max="5" width="15.42578125" customWidth="1"/>
    <col min="6" max="6" width="16.5703125" customWidth="1"/>
    <col min="7" max="7" width="15.28515625" customWidth="1"/>
    <col min="8" max="8" width="16.42578125" customWidth="1"/>
    <col min="9" max="9" width="15.5703125" customWidth="1"/>
    <col min="10" max="10" width="16.85546875" customWidth="1"/>
    <col min="11" max="13" width="16.7109375" customWidth="1"/>
    <col min="14" max="14" width="16" customWidth="1"/>
    <col min="15" max="15" width="13" customWidth="1"/>
    <col min="16" max="17" width="9.140625" customWidth="1"/>
    <col min="18" max="18" width="12.28515625" customWidth="1"/>
    <col min="19" max="26" width="8" customWidth="1"/>
  </cols>
  <sheetData>
    <row r="1" spans="1:26" ht="18.75" customHeight="1">
      <c r="A1" s="16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198" t="s">
        <v>161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6" customHeight="1">
      <c r="A3" s="201" t="s">
        <v>162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157" t="s">
        <v>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99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0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>
      <c r="A7" s="200" t="s">
        <v>3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0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78.75" customHeight="1">
      <c r="A9" s="179" t="s">
        <v>4</v>
      </c>
      <c r="B9" s="162"/>
      <c r="C9" s="169"/>
      <c r="D9" s="168" t="s">
        <v>6</v>
      </c>
      <c r="E9" s="169"/>
      <c r="F9" s="168" t="s">
        <v>8</v>
      </c>
      <c r="G9" s="169"/>
      <c r="H9" s="168" t="s">
        <v>9</v>
      </c>
      <c r="I9" s="169"/>
      <c r="J9" s="168" t="s">
        <v>10</v>
      </c>
      <c r="K9" s="169"/>
      <c r="L9" s="168" t="s">
        <v>12</v>
      </c>
      <c r="M9" s="169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179">
        <v>1</v>
      </c>
      <c r="B10" s="162"/>
      <c r="C10" s="169"/>
      <c r="D10" s="168">
        <v>2</v>
      </c>
      <c r="E10" s="169"/>
      <c r="F10" s="168">
        <v>3</v>
      </c>
      <c r="G10" s="169"/>
      <c r="H10" s="168">
        <v>4</v>
      </c>
      <c r="I10" s="169"/>
      <c r="J10" s="168">
        <v>5</v>
      </c>
      <c r="K10" s="169"/>
      <c r="L10" s="168">
        <v>6</v>
      </c>
      <c r="M10" s="169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80.25" customHeight="1">
      <c r="A11" s="192" t="s">
        <v>14</v>
      </c>
      <c r="B11" s="162"/>
      <c r="C11" s="169"/>
      <c r="D11" s="184">
        <v>169</v>
      </c>
      <c r="E11" s="185"/>
      <c r="F11" s="184">
        <v>169</v>
      </c>
      <c r="G11" s="185"/>
      <c r="H11" s="184">
        <v>169</v>
      </c>
      <c r="I11" s="185"/>
      <c r="J11" s="197"/>
      <c r="K11" s="185"/>
      <c r="L11" s="194"/>
      <c r="M11" s="16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59" customFormat="1" ht="29.25" customHeight="1">
      <c r="A12" s="81" t="s">
        <v>42</v>
      </c>
      <c r="B12" s="58"/>
      <c r="C12" s="57"/>
      <c r="D12" s="82">
        <v>1</v>
      </c>
      <c r="E12" s="83"/>
      <c r="F12" s="82">
        <v>1</v>
      </c>
      <c r="G12" s="83"/>
      <c r="H12" s="130">
        <v>1</v>
      </c>
      <c r="I12" s="129"/>
      <c r="J12" s="84"/>
      <c r="K12" s="83"/>
      <c r="L12" s="61"/>
      <c r="M12" s="5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>
      <c r="A13" s="193" t="s">
        <v>120</v>
      </c>
      <c r="B13" s="162"/>
      <c r="C13" s="169"/>
      <c r="D13" s="182">
        <v>36.5</v>
      </c>
      <c r="E13" s="183"/>
      <c r="F13" s="182">
        <v>36.5</v>
      </c>
      <c r="G13" s="183"/>
      <c r="H13" s="182">
        <v>36.5</v>
      </c>
      <c r="I13" s="183"/>
      <c r="J13" s="197"/>
      <c r="K13" s="185"/>
      <c r="L13" s="194"/>
      <c r="M13" s="169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59" customFormat="1" ht="36" customHeight="1">
      <c r="A14" s="80" t="s">
        <v>121</v>
      </c>
      <c r="B14" s="58"/>
      <c r="C14" s="57"/>
      <c r="D14" s="123">
        <v>3</v>
      </c>
      <c r="E14" s="57"/>
      <c r="F14" s="123">
        <v>3</v>
      </c>
      <c r="G14" s="57"/>
      <c r="H14" s="131">
        <v>3</v>
      </c>
      <c r="I14" s="128"/>
      <c r="J14" s="62"/>
      <c r="K14" s="57"/>
      <c r="L14" s="61"/>
      <c r="M14" s="5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>
      <c r="A15" s="188" t="s">
        <v>29</v>
      </c>
      <c r="B15" s="162"/>
      <c r="C15" s="169"/>
      <c r="D15" s="186">
        <v>76</v>
      </c>
      <c r="E15" s="187"/>
      <c r="F15" s="186">
        <v>76</v>
      </c>
      <c r="G15" s="187"/>
      <c r="H15" s="186">
        <v>76</v>
      </c>
      <c r="I15" s="187"/>
      <c r="J15" s="196"/>
      <c r="K15" s="169"/>
      <c r="L15" s="194"/>
      <c r="M15" s="169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3.25" customHeight="1">
      <c r="A16" s="188" t="s">
        <v>31</v>
      </c>
      <c r="B16" s="162"/>
      <c r="C16" s="169"/>
      <c r="D16" s="186">
        <v>24.5</v>
      </c>
      <c r="E16" s="187"/>
      <c r="F16" s="186">
        <v>24.5</v>
      </c>
      <c r="G16" s="187"/>
      <c r="H16" s="186">
        <v>24.5</v>
      </c>
      <c r="I16" s="187"/>
      <c r="J16" s="196"/>
      <c r="K16" s="169"/>
      <c r="L16" s="194"/>
      <c r="M16" s="169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3.25" customHeight="1">
      <c r="A17" s="188" t="s">
        <v>34</v>
      </c>
      <c r="B17" s="162"/>
      <c r="C17" s="169"/>
      <c r="D17" s="186">
        <v>28</v>
      </c>
      <c r="E17" s="187"/>
      <c r="F17" s="186">
        <v>28</v>
      </c>
      <c r="G17" s="187"/>
      <c r="H17" s="186">
        <v>28</v>
      </c>
      <c r="I17" s="187"/>
      <c r="J17" s="196"/>
      <c r="K17" s="169"/>
      <c r="L17" s="194"/>
      <c r="M17" s="16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3" customHeight="1">
      <c r="A18" s="189" t="s">
        <v>122</v>
      </c>
      <c r="B18" s="190"/>
      <c r="C18" s="191"/>
      <c r="D18" s="186">
        <v>16929</v>
      </c>
      <c r="E18" s="187"/>
      <c r="F18" s="186">
        <v>20860</v>
      </c>
      <c r="G18" s="187"/>
      <c r="H18" s="186">
        <v>20860</v>
      </c>
      <c r="I18" s="187"/>
      <c r="J18" s="195"/>
      <c r="K18" s="169"/>
      <c r="L18" s="195"/>
      <c r="M18" s="169"/>
      <c r="N18" s="1"/>
      <c r="O18" s="1"/>
      <c r="P18" s="1"/>
      <c r="Q18" s="1"/>
      <c r="R18" s="21"/>
      <c r="S18" s="1"/>
      <c r="T18" s="1"/>
      <c r="U18" s="1"/>
      <c r="V18" s="1"/>
      <c r="W18" s="1"/>
      <c r="X18" s="1"/>
      <c r="Y18" s="1"/>
      <c r="Z18" s="1"/>
    </row>
    <row r="19" spans="1:26" s="59" customFormat="1" ht="21.75" customHeight="1">
      <c r="A19" s="81" t="s">
        <v>42</v>
      </c>
      <c r="B19" s="58"/>
      <c r="C19" s="57"/>
      <c r="D19" s="122">
        <v>431.1</v>
      </c>
      <c r="E19" s="57"/>
      <c r="F19" s="60">
        <v>562.6</v>
      </c>
      <c r="G19" s="57"/>
      <c r="H19" s="131">
        <v>562.6</v>
      </c>
      <c r="I19" s="128"/>
      <c r="J19" s="63"/>
      <c r="K19" s="57"/>
      <c r="L19" s="63"/>
      <c r="M19" s="57"/>
      <c r="N19" s="1"/>
      <c r="O19" s="1"/>
      <c r="P19" s="1"/>
      <c r="Q19" s="1"/>
      <c r="R19" s="21"/>
      <c r="S19" s="1"/>
      <c r="T19" s="1"/>
      <c r="U19" s="1"/>
      <c r="V19" s="1"/>
      <c r="W19" s="1"/>
      <c r="X19" s="1"/>
      <c r="Y19" s="1"/>
      <c r="Z19" s="1"/>
    </row>
    <row r="20" spans="1:26" s="59" customFormat="1" ht="33" customHeight="1">
      <c r="A20" s="193" t="s">
        <v>120</v>
      </c>
      <c r="B20" s="162"/>
      <c r="C20" s="169"/>
      <c r="D20" s="60">
        <v>5558.5</v>
      </c>
      <c r="E20" s="57"/>
      <c r="F20" s="60">
        <v>7140.6</v>
      </c>
      <c r="G20" s="57"/>
      <c r="H20" s="131">
        <v>7140.6</v>
      </c>
      <c r="I20" s="128"/>
      <c r="J20" s="63"/>
      <c r="K20" s="57"/>
      <c r="L20" s="63"/>
      <c r="M20" s="57"/>
      <c r="N20" s="1"/>
      <c r="O20" s="1"/>
      <c r="P20" s="1"/>
      <c r="Q20" s="1"/>
      <c r="R20" s="21"/>
      <c r="S20" s="1"/>
      <c r="T20" s="1"/>
      <c r="U20" s="1"/>
      <c r="V20" s="1"/>
      <c r="W20" s="1"/>
      <c r="X20" s="1"/>
      <c r="Y20" s="1"/>
      <c r="Z20" s="1"/>
    </row>
    <row r="21" spans="1:26" s="59" customFormat="1" ht="36.75" customHeight="1">
      <c r="A21" s="80" t="s">
        <v>121</v>
      </c>
      <c r="B21" s="58"/>
      <c r="C21" s="57"/>
      <c r="D21" s="60">
        <v>751.3</v>
      </c>
      <c r="E21" s="57"/>
      <c r="F21" s="60">
        <v>926.6</v>
      </c>
      <c r="G21" s="57"/>
      <c r="H21" s="131">
        <v>926.6</v>
      </c>
      <c r="I21" s="128"/>
      <c r="J21" s="63"/>
      <c r="K21" s="57"/>
      <c r="L21" s="63"/>
      <c r="M21" s="57"/>
      <c r="N21" s="1"/>
      <c r="O21" s="1"/>
      <c r="P21" s="1"/>
      <c r="Q21" s="1"/>
      <c r="R21" s="21"/>
      <c r="S21" s="1"/>
      <c r="T21" s="1"/>
      <c r="U21" s="1"/>
      <c r="V21" s="1"/>
      <c r="W21" s="1"/>
      <c r="X21" s="1"/>
      <c r="Y21" s="1"/>
      <c r="Z21" s="1"/>
    </row>
    <row r="22" spans="1:26" s="59" customFormat="1" ht="37.5" customHeight="1">
      <c r="A22" s="188" t="s">
        <v>29</v>
      </c>
      <c r="B22" s="162"/>
      <c r="C22" s="169"/>
      <c r="D22" s="60">
        <v>6324.7</v>
      </c>
      <c r="E22" s="57"/>
      <c r="F22" s="60">
        <v>7926.8</v>
      </c>
      <c r="G22" s="57"/>
      <c r="H22" s="131">
        <v>7926.8</v>
      </c>
      <c r="I22" s="128"/>
      <c r="J22" s="63"/>
      <c r="K22" s="57"/>
      <c r="L22" s="63"/>
      <c r="M22" s="57"/>
      <c r="N22" s="1"/>
      <c r="O22" s="1"/>
      <c r="P22" s="1"/>
      <c r="Q22" s="1"/>
      <c r="R22" s="21"/>
      <c r="S22" s="1"/>
      <c r="T22" s="1"/>
      <c r="U22" s="1"/>
      <c r="V22" s="1"/>
      <c r="W22" s="1"/>
      <c r="X22" s="1"/>
      <c r="Y22" s="1"/>
      <c r="Z22" s="1"/>
    </row>
    <row r="23" spans="1:26" s="59" customFormat="1" ht="21.75" customHeight="1">
      <c r="A23" s="188" t="s">
        <v>31</v>
      </c>
      <c r="B23" s="162"/>
      <c r="C23" s="169"/>
      <c r="D23" s="60">
        <v>1562.6</v>
      </c>
      <c r="E23" s="57"/>
      <c r="F23" s="60">
        <v>1692.9</v>
      </c>
      <c r="G23" s="57"/>
      <c r="H23" s="131">
        <v>1692.9</v>
      </c>
      <c r="I23" s="128"/>
      <c r="J23" s="63"/>
      <c r="K23" s="57"/>
      <c r="L23" s="63"/>
      <c r="M23" s="57"/>
      <c r="N23" s="1"/>
      <c r="O23" s="1"/>
      <c r="P23" s="1"/>
      <c r="Q23" s="1"/>
      <c r="R23" s="21"/>
      <c r="S23" s="1"/>
      <c r="T23" s="1"/>
      <c r="U23" s="1"/>
      <c r="V23" s="1"/>
      <c r="W23" s="1"/>
      <c r="X23" s="1"/>
      <c r="Y23" s="1"/>
      <c r="Z23" s="1"/>
    </row>
    <row r="24" spans="1:26" s="59" customFormat="1" ht="36.75" customHeight="1">
      <c r="A24" s="188" t="s">
        <v>34</v>
      </c>
      <c r="B24" s="162"/>
      <c r="C24" s="169"/>
      <c r="D24" s="60">
        <v>2300.8000000000002</v>
      </c>
      <c r="E24" s="57"/>
      <c r="F24" s="60">
        <v>2612.5</v>
      </c>
      <c r="G24" s="57"/>
      <c r="H24" s="131">
        <v>2612.5</v>
      </c>
      <c r="I24" s="128"/>
      <c r="J24" s="63"/>
      <c r="K24" s="57"/>
      <c r="L24" s="63"/>
      <c r="M24" s="57"/>
      <c r="N24" s="1"/>
      <c r="O24" s="1"/>
      <c r="P24" s="1"/>
      <c r="Q24" s="1"/>
      <c r="R24" s="21"/>
      <c r="S24" s="1"/>
      <c r="T24" s="1"/>
      <c r="U24" s="1"/>
      <c r="V24" s="1"/>
      <c r="W24" s="1"/>
      <c r="X24" s="1"/>
      <c r="Y24" s="1"/>
      <c r="Z24" s="1"/>
    </row>
    <row r="25" spans="1:26" s="59" customFormat="1" ht="36.75" customHeight="1">
      <c r="A25" s="79" t="s">
        <v>123</v>
      </c>
      <c r="B25" s="58"/>
      <c r="C25" s="57"/>
      <c r="D25" s="60"/>
      <c r="E25" s="57"/>
      <c r="F25" s="60"/>
      <c r="G25" s="57"/>
      <c r="H25" s="131"/>
      <c r="I25" s="128"/>
      <c r="J25" s="63"/>
      <c r="K25" s="57"/>
      <c r="L25" s="63"/>
      <c r="M25" s="57"/>
      <c r="N25" s="1"/>
      <c r="O25" s="1"/>
      <c r="P25" s="1"/>
      <c r="Q25" s="1"/>
      <c r="R25" s="21"/>
      <c r="S25" s="1"/>
      <c r="T25" s="1"/>
      <c r="U25" s="1"/>
      <c r="V25" s="1"/>
      <c r="W25" s="1"/>
      <c r="X25" s="1"/>
      <c r="Y25" s="1"/>
      <c r="Z25" s="1"/>
    </row>
    <row r="26" spans="1:26" s="59" customFormat="1" ht="36.75" customHeight="1">
      <c r="A26" s="81" t="s">
        <v>42</v>
      </c>
      <c r="B26" s="58"/>
      <c r="C26" s="57"/>
      <c r="D26" s="60">
        <v>35.9</v>
      </c>
      <c r="E26" s="57"/>
      <c r="F26" s="60">
        <v>46.9</v>
      </c>
      <c r="G26" s="57"/>
      <c r="H26" s="131">
        <v>46.9</v>
      </c>
      <c r="I26" s="128"/>
      <c r="J26" s="63"/>
      <c r="K26" s="57"/>
      <c r="L26" s="63"/>
      <c r="M26" s="57"/>
      <c r="N26" s="1"/>
      <c r="O26" s="1"/>
      <c r="P26" s="1"/>
      <c r="Q26" s="1"/>
      <c r="R26" s="21"/>
      <c r="S26" s="1"/>
      <c r="T26" s="1"/>
      <c r="U26" s="1"/>
      <c r="V26" s="1"/>
      <c r="W26" s="1"/>
      <c r="X26" s="1"/>
      <c r="Y26" s="1"/>
      <c r="Z26" s="1"/>
    </row>
    <row r="27" spans="1:26" s="59" customFormat="1" ht="36.75" customHeight="1">
      <c r="A27" s="193" t="s">
        <v>120</v>
      </c>
      <c r="B27" s="162"/>
      <c r="C27" s="169"/>
      <c r="D27" s="60">
        <v>12.7</v>
      </c>
      <c r="E27" s="57"/>
      <c r="F27" s="60">
        <v>16.3</v>
      </c>
      <c r="G27" s="57"/>
      <c r="H27" s="131">
        <v>16.3</v>
      </c>
      <c r="I27" s="128"/>
      <c r="J27" s="63"/>
      <c r="K27" s="57"/>
      <c r="L27" s="63"/>
      <c r="M27" s="57"/>
      <c r="N27" s="1"/>
      <c r="O27" s="1"/>
      <c r="P27" s="1"/>
      <c r="Q27" s="1"/>
      <c r="R27" s="21"/>
      <c r="S27" s="1"/>
      <c r="T27" s="1"/>
      <c r="U27" s="1"/>
      <c r="V27" s="1"/>
      <c r="W27" s="1"/>
      <c r="X27" s="1"/>
      <c r="Y27" s="1"/>
      <c r="Z27" s="1"/>
    </row>
    <row r="28" spans="1:26" s="59" customFormat="1" ht="36.75" customHeight="1">
      <c r="A28" s="80" t="s">
        <v>121</v>
      </c>
      <c r="B28" s="58"/>
      <c r="C28" s="57"/>
      <c r="D28" s="60">
        <v>20.9</v>
      </c>
      <c r="E28" s="57"/>
      <c r="F28" s="60">
        <v>25.7</v>
      </c>
      <c r="G28" s="57"/>
      <c r="H28" s="131">
        <v>25.7</v>
      </c>
      <c r="I28" s="128"/>
      <c r="J28" s="63"/>
      <c r="K28" s="57"/>
      <c r="L28" s="63"/>
      <c r="M28" s="57"/>
      <c r="N28" s="1"/>
      <c r="O28" s="1"/>
      <c r="P28" s="1"/>
      <c r="Q28" s="1"/>
      <c r="R28" s="21"/>
      <c r="S28" s="1"/>
      <c r="T28" s="1"/>
      <c r="U28" s="1"/>
      <c r="V28" s="1"/>
      <c r="W28" s="1"/>
      <c r="X28" s="1"/>
      <c r="Y28" s="1"/>
      <c r="Z28" s="1"/>
    </row>
    <row r="29" spans="1:26" s="59" customFormat="1" ht="21.75" customHeight="1">
      <c r="A29" s="188" t="s">
        <v>29</v>
      </c>
      <c r="B29" s="162"/>
      <c r="C29" s="169"/>
      <c r="D29" s="60">
        <v>6.9</v>
      </c>
      <c r="E29" s="57"/>
      <c r="F29" s="60">
        <v>8.6999999999999993</v>
      </c>
      <c r="G29" s="57"/>
      <c r="H29" s="131">
        <v>8.6999999999999993</v>
      </c>
      <c r="I29" s="128"/>
      <c r="J29" s="63"/>
      <c r="K29" s="57"/>
      <c r="L29" s="63"/>
      <c r="M29" s="57"/>
      <c r="N29" s="1"/>
      <c r="O29" s="1"/>
      <c r="P29" s="1"/>
      <c r="Q29" s="1"/>
      <c r="R29" s="21"/>
      <c r="S29" s="1"/>
      <c r="T29" s="1"/>
      <c r="U29" s="1"/>
      <c r="V29" s="1"/>
      <c r="W29" s="1"/>
      <c r="X29" s="1"/>
      <c r="Y29" s="1"/>
      <c r="Z29" s="1"/>
    </row>
    <row r="30" spans="1:26" s="59" customFormat="1" ht="21.75" customHeight="1">
      <c r="A30" s="188" t="s">
        <v>31</v>
      </c>
      <c r="B30" s="162"/>
      <c r="C30" s="169"/>
      <c r="D30" s="60">
        <v>5.3</v>
      </c>
      <c r="E30" s="57"/>
      <c r="F30" s="60">
        <v>5.8</v>
      </c>
      <c r="G30" s="57"/>
      <c r="H30" s="131">
        <v>5.8</v>
      </c>
      <c r="I30" s="128"/>
      <c r="J30" s="63"/>
      <c r="K30" s="57"/>
      <c r="L30" s="63"/>
      <c r="M30" s="57"/>
      <c r="N30" s="1"/>
      <c r="O30" s="1"/>
      <c r="P30" s="1"/>
      <c r="Q30" s="1"/>
      <c r="R30" s="21"/>
      <c r="S30" s="1"/>
      <c r="T30" s="1"/>
      <c r="U30" s="1"/>
      <c r="V30" s="1"/>
      <c r="W30" s="1"/>
      <c r="X30" s="1"/>
      <c r="Y30" s="1"/>
      <c r="Z30" s="1"/>
    </row>
    <row r="31" spans="1:26" s="59" customFormat="1" ht="21.75" customHeight="1">
      <c r="A31" s="188" t="s">
        <v>34</v>
      </c>
      <c r="B31" s="162"/>
      <c r="C31" s="169"/>
      <c r="D31" s="60">
        <v>6.9</v>
      </c>
      <c r="E31" s="57"/>
      <c r="F31" s="60">
        <v>7.8</v>
      </c>
      <c r="G31" s="57"/>
      <c r="H31" s="131">
        <v>7.8</v>
      </c>
      <c r="I31" s="128"/>
      <c r="J31" s="63"/>
      <c r="K31" s="57"/>
      <c r="L31" s="63"/>
      <c r="M31" s="57"/>
      <c r="N31" s="1"/>
      <c r="O31" s="1"/>
      <c r="P31" s="1"/>
      <c r="Q31" s="1"/>
      <c r="R31" s="21"/>
      <c r="S31" s="1"/>
      <c r="T31" s="1"/>
      <c r="U31" s="1"/>
      <c r="V31" s="1"/>
      <c r="W31" s="1"/>
      <c r="X31" s="1"/>
      <c r="Y31" s="1"/>
      <c r="Z31" s="1"/>
    </row>
    <row r="32" spans="1:26" s="59" customFormat="1" ht="47.25" customHeight="1">
      <c r="A32" s="79" t="s">
        <v>124</v>
      </c>
      <c r="B32" s="58"/>
      <c r="C32" s="57"/>
      <c r="D32" s="60"/>
      <c r="E32" s="57"/>
      <c r="F32" s="60"/>
      <c r="G32" s="57"/>
      <c r="H32" s="60"/>
      <c r="I32" s="57"/>
      <c r="J32" s="63"/>
      <c r="K32" s="57"/>
      <c r="L32" s="63"/>
      <c r="M32" s="57"/>
      <c r="N32" s="1"/>
      <c r="O32" s="1"/>
      <c r="P32" s="1"/>
      <c r="Q32" s="1"/>
      <c r="R32" s="21"/>
      <c r="S32" s="1"/>
      <c r="T32" s="1"/>
      <c r="U32" s="1"/>
      <c r="V32" s="1"/>
      <c r="W32" s="1"/>
      <c r="X32" s="1"/>
      <c r="Y32" s="1"/>
      <c r="Z32" s="1"/>
    </row>
    <row r="33" spans="1:26" s="59" customFormat="1" ht="21.75" customHeight="1">
      <c r="A33" s="81" t="s">
        <v>42</v>
      </c>
      <c r="B33" s="58"/>
      <c r="C33" s="57"/>
      <c r="D33" s="60"/>
      <c r="E33" s="57"/>
      <c r="F33" s="60"/>
      <c r="G33" s="57"/>
      <c r="H33" s="60"/>
      <c r="I33" s="57"/>
      <c r="J33" s="63"/>
      <c r="K33" s="57"/>
      <c r="L33" s="63"/>
      <c r="M33" s="57"/>
      <c r="N33" s="1"/>
      <c r="O33" s="1"/>
      <c r="P33" s="1"/>
      <c r="Q33" s="1"/>
      <c r="R33" s="21"/>
      <c r="S33" s="1"/>
      <c r="T33" s="1"/>
      <c r="U33" s="1"/>
      <c r="V33" s="1"/>
      <c r="W33" s="1"/>
      <c r="X33" s="1"/>
      <c r="Y33" s="1"/>
      <c r="Z33" s="1"/>
    </row>
    <row r="34" spans="1:26" s="59" customFormat="1" ht="21.75" customHeight="1">
      <c r="A34" s="193" t="s">
        <v>120</v>
      </c>
      <c r="B34" s="162"/>
      <c r="C34" s="169"/>
      <c r="D34" s="60"/>
      <c r="E34" s="57"/>
      <c r="F34" s="60"/>
      <c r="G34" s="57"/>
      <c r="H34" s="60"/>
      <c r="I34" s="57"/>
      <c r="J34" s="63"/>
      <c r="K34" s="57"/>
      <c r="L34" s="63"/>
      <c r="M34" s="57"/>
      <c r="N34" s="1"/>
      <c r="O34" s="1"/>
      <c r="P34" s="1"/>
      <c r="Q34" s="1"/>
      <c r="R34" s="21"/>
      <c r="S34" s="1"/>
      <c r="T34" s="1"/>
      <c r="U34" s="1"/>
      <c r="V34" s="1"/>
      <c r="W34" s="1"/>
      <c r="X34" s="1"/>
      <c r="Y34" s="1"/>
      <c r="Z34" s="1"/>
    </row>
    <row r="35" spans="1:26" s="59" customFormat="1" ht="37.5" customHeight="1">
      <c r="A35" s="80" t="s">
        <v>121</v>
      </c>
      <c r="B35" s="58"/>
      <c r="C35" s="57"/>
      <c r="D35" s="60"/>
      <c r="E35" s="57"/>
      <c r="F35" s="60"/>
      <c r="G35" s="57"/>
      <c r="H35" s="60"/>
      <c r="I35" s="57"/>
      <c r="J35" s="63"/>
      <c r="K35" s="57"/>
      <c r="L35" s="63"/>
      <c r="M35" s="57"/>
      <c r="N35" s="1"/>
      <c r="O35" s="1"/>
      <c r="P35" s="1"/>
      <c r="Q35" s="1"/>
      <c r="R35" s="21"/>
      <c r="S35" s="1"/>
      <c r="T35" s="1"/>
      <c r="U35" s="1"/>
      <c r="V35" s="1"/>
      <c r="W35" s="1"/>
      <c r="X35" s="1"/>
      <c r="Y35" s="1"/>
      <c r="Z35" s="1"/>
    </row>
    <row r="36" spans="1:26" s="59" customFormat="1" ht="21.75" customHeight="1">
      <c r="A36" s="188" t="s">
        <v>29</v>
      </c>
      <c r="B36" s="162"/>
      <c r="C36" s="169"/>
      <c r="D36" s="60"/>
      <c r="E36" s="57"/>
      <c r="F36" s="60"/>
      <c r="G36" s="57"/>
      <c r="H36" s="60"/>
      <c r="I36" s="57"/>
      <c r="J36" s="63"/>
      <c r="K36" s="57"/>
      <c r="L36" s="63"/>
      <c r="M36" s="57"/>
      <c r="N36" s="1"/>
      <c r="O36" s="1"/>
      <c r="P36" s="1"/>
      <c r="Q36" s="1"/>
      <c r="R36" s="21"/>
      <c r="S36" s="1"/>
      <c r="T36" s="1"/>
      <c r="U36" s="1"/>
      <c r="V36" s="1"/>
      <c r="W36" s="1"/>
      <c r="X36" s="1"/>
      <c r="Y36" s="1"/>
      <c r="Z36" s="1"/>
    </row>
    <row r="37" spans="1:26" s="59" customFormat="1" ht="21.75" customHeight="1">
      <c r="A37" s="188" t="s">
        <v>31</v>
      </c>
      <c r="B37" s="162"/>
      <c r="C37" s="169"/>
      <c r="D37" s="60"/>
      <c r="E37" s="57"/>
      <c r="F37" s="60"/>
      <c r="G37" s="57"/>
      <c r="H37" s="60"/>
      <c r="I37" s="57"/>
      <c r="J37" s="63"/>
      <c r="K37" s="57"/>
      <c r="L37" s="63"/>
      <c r="M37" s="57"/>
      <c r="N37" s="1"/>
      <c r="O37" s="1"/>
      <c r="P37" s="1"/>
      <c r="Q37" s="1"/>
      <c r="R37" s="21"/>
      <c r="S37" s="1"/>
      <c r="T37" s="1"/>
      <c r="U37" s="1"/>
      <c r="V37" s="1"/>
      <c r="W37" s="1"/>
      <c r="X37" s="1"/>
      <c r="Y37" s="1"/>
      <c r="Z37" s="1"/>
    </row>
    <row r="38" spans="1:26" s="59" customFormat="1" ht="21.75" customHeight="1">
      <c r="A38" s="188" t="s">
        <v>34</v>
      </c>
      <c r="B38" s="162"/>
      <c r="C38" s="169"/>
      <c r="D38" s="60"/>
      <c r="E38" s="57"/>
      <c r="F38" s="60"/>
      <c r="G38" s="57"/>
      <c r="H38" s="60"/>
      <c r="I38" s="57"/>
      <c r="J38" s="63"/>
      <c r="K38" s="57"/>
      <c r="L38" s="63"/>
      <c r="M38" s="57"/>
      <c r="N38" s="1"/>
      <c r="O38" s="1"/>
      <c r="P38" s="1"/>
      <c r="Q38" s="1"/>
      <c r="R38" s="2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22"/>
      <c r="B39" s="22"/>
      <c r="C39" s="2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>
      <c r="A40" s="21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25"/>
      <c r="B41" s="25"/>
      <c r="C41" s="25"/>
      <c r="D41" s="25"/>
      <c r="E41" s="25"/>
      <c r="F41" s="25"/>
      <c r="G41" s="2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>
      <c r="A42" s="199" t="s">
        <v>43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0.5" customHeight="1">
      <c r="A43" s="1"/>
      <c r="B43" s="2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8.25" customHeight="1">
      <c r="A44" s="6" t="s">
        <v>44</v>
      </c>
      <c r="B44" s="179" t="s">
        <v>45</v>
      </c>
      <c r="C44" s="162"/>
      <c r="D44" s="162"/>
      <c r="E44" s="162"/>
      <c r="F44" s="162"/>
      <c r="G44" s="169"/>
      <c r="H44" s="202" t="s">
        <v>47</v>
      </c>
      <c r="I44" s="162"/>
      <c r="J44" s="162"/>
      <c r="K44" s="162"/>
      <c r="L44" s="162"/>
      <c r="M44" s="169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6">
        <v>1</v>
      </c>
      <c r="B45" s="179">
        <v>2</v>
      </c>
      <c r="C45" s="162"/>
      <c r="D45" s="162"/>
      <c r="E45" s="162"/>
      <c r="F45" s="162"/>
      <c r="G45" s="169"/>
      <c r="H45" s="202">
        <v>3</v>
      </c>
      <c r="I45" s="162"/>
      <c r="J45" s="162"/>
      <c r="K45" s="162"/>
      <c r="L45" s="162"/>
      <c r="M45" s="169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67"/>
      <c r="B46" s="206"/>
      <c r="C46" s="207"/>
      <c r="D46" s="207"/>
      <c r="E46" s="207"/>
      <c r="F46" s="207"/>
      <c r="G46" s="208"/>
      <c r="H46" s="206"/>
      <c r="I46" s="207"/>
      <c r="J46" s="207"/>
      <c r="K46" s="207"/>
      <c r="L46" s="207"/>
      <c r="M46" s="208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213"/>
      <c r="B47" s="209"/>
      <c r="C47" s="154"/>
      <c r="D47" s="154"/>
      <c r="E47" s="154"/>
      <c r="F47" s="154"/>
      <c r="G47" s="210"/>
      <c r="H47" s="209"/>
      <c r="I47" s="154"/>
      <c r="J47" s="154"/>
      <c r="K47" s="154"/>
      <c r="L47" s="154"/>
      <c r="M47" s="21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.5" customHeight="1">
      <c r="A48" s="213"/>
      <c r="B48" s="209"/>
      <c r="C48" s="154"/>
      <c r="D48" s="154"/>
      <c r="E48" s="154"/>
      <c r="F48" s="154"/>
      <c r="G48" s="210"/>
      <c r="H48" s="209"/>
      <c r="I48" s="154"/>
      <c r="J48" s="154"/>
      <c r="K48" s="154"/>
      <c r="L48" s="154"/>
      <c r="M48" s="21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31" ht="10.5" hidden="1" customHeight="1">
      <c r="A49" s="213"/>
      <c r="B49" s="209"/>
      <c r="C49" s="154"/>
      <c r="D49" s="154"/>
      <c r="E49" s="154"/>
      <c r="F49" s="154"/>
      <c r="G49" s="210"/>
      <c r="H49" s="209"/>
      <c r="I49" s="154"/>
      <c r="J49" s="154"/>
      <c r="K49" s="154"/>
      <c r="L49" s="154"/>
      <c r="M49" s="21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31" ht="30.75" hidden="1" customHeight="1">
      <c r="A50" s="166"/>
      <c r="B50" s="211"/>
      <c r="C50" s="152"/>
      <c r="D50" s="152"/>
      <c r="E50" s="152"/>
      <c r="F50" s="152"/>
      <c r="G50" s="212"/>
      <c r="H50" s="211"/>
      <c r="I50" s="152"/>
      <c r="J50" s="152"/>
      <c r="K50" s="152"/>
      <c r="L50" s="152"/>
      <c r="M50" s="21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31" ht="27" customHeight="1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31" ht="18.75" customHeight="1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31" ht="18.75" customHeight="1">
      <c r="A53" s="1"/>
      <c r="B53" s="26"/>
      <c r="C53" s="35"/>
      <c r="D53" s="35"/>
      <c r="E53" s="3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31" ht="18.75" customHeight="1">
      <c r="A54" s="1"/>
      <c r="B54" s="26"/>
      <c r="C54" s="35"/>
      <c r="D54" s="35"/>
      <c r="E54" s="3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31" s="49" customFormat="1" ht="26.25" customHeight="1">
      <c r="A55" s="203" t="s">
        <v>163</v>
      </c>
      <c r="B55" s="204"/>
      <c r="E55" s="53"/>
      <c r="F55" s="53"/>
      <c r="G55" s="53"/>
      <c r="I55" s="50"/>
      <c r="J55" s="205" t="s">
        <v>157</v>
      </c>
      <c r="K55" s="152"/>
      <c r="L55" s="152"/>
      <c r="M55" s="152"/>
      <c r="N55" s="152"/>
      <c r="Q55" s="39"/>
      <c r="R55" s="39"/>
      <c r="S55" s="39"/>
      <c r="T55" s="39"/>
      <c r="U55" s="39"/>
      <c r="V55" s="51"/>
      <c r="W55" s="52"/>
      <c r="X55" s="52"/>
      <c r="Y55" s="52"/>
      <c r="Z55" s="52"/>
      <c r="AA55" s="1"/>
      <c r="AB55" s="1"/>
      <c r="AC55" s="1"/>
      <c r="AD55" s="1"/>
      <c r="AE55" s="1"/>
    </row>
    <row r="56" spans="1:31" ht="18.75" customHeight="1">
      <c r="A56" s="1"/>
      <c r="B56" s="26"/>
      <c r="C56" s="35"/>
      <c r="D56" s="35"/>
      <c r="E56" s="35"/>
      <c r="F56" s="54" t="s">
        <v>100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31" ht="18.75" customHeight="1">
      <c r="A57" s="1" t="s">
        <v>146</v>
      </c>
      <c r="B57" s="26"/>
      <c r="C57" s="35"/>
      <c r="D57" s="35"/>
      <c r="E57" s="3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31" ht="18.75" customHeight="1">
      <c r="A58" s="1"/>
      <c r="B58" s="26"/>
      <c r="C58" s="35"/>
      <c r="D58" s="35"/>
      <c r="E58" s="3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31" ht="18.75" customHeight="1">
      <c r="A59" s="1"/>
      <c r="B59" s="26"/>
      <c r="C59" s="35"/>
      <c r="D59" s="35"/>
      <c r="E59" s="3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31" ht="18.75" customHeight="1">
      <c r="A60" s="1"/>
      <c r="B60" s="26"/>
      <c r="C60" s="35"/>
      <c r="D60" s="35"/>
      <c r="E60" s="3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31" ht="18.75" customHeight="1">
      <c r="A61" s="1"/>
      <c r="B61" s="26"/>
      <c r="C61" s="35"/>
      <c r="D61" s="35"/>
      <c r="E61" s="3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31" ht="18.75" customHeight="1">
      <c r="A62" s="1"/>
      <c r="B62" s="26"/>
      <c r="C62" s="35"/>
      <c r="D62" s="35"/>
      <c r="E62" s="3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31" ht="18.75" customHeight="1">
      <c r="A63" s="1"/>
      <c r="B63" s="26"/>
      <c r="C63" s="35"/>
      <c r="D63" s="35"/>
      <c r="E63" s="3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31" ht="18.75" customHeight="1">
      <c r="A64" s="1"/>
      <c r="B64" s="2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1"/>
      <c r="B65" s="26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1"/>
      <c r="B66" s="2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1"/>
      <c r="B67" s="2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1"/>
      <c r="B68" s="2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1"/>
      <c r="B69" s="26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1"/>
      <c r="B70" s="2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1"/>
      <c r="B71" s="26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1"/>
      <c r="B72" s="26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1"/>
      <c r="B73" s="26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"/>
      <c r="B74" s="2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"/>
      <c r="B75" s="26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1"/>
      <c r="B76" s="26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1"/>
      <c r="B77" s="26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1"/>
      <c r="B78" s="2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1"/>
      <c r="B79" s="2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1"/>
      <c r="B80" s="2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1"/>
      <c r="B81" s="26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1"/>
      <c r="B82" s="2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1"/>
      <c r="B83" s="26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1"/>
      <c r="B84" s="26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1"/>
      <c r="B85" s="26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1"/>
      <c r="B86" s="26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26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"/>
      <c r="B88" s="26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1"/>
      <c r="B89" s="2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1"/>
      <c r="B90" s="26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1"/>
      <c r="B91" s="26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"/>
      <c r="B92" s="26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"/>
      <c r="B93" s="26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"/>
      <c r="B94" s="26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"/>
      <c r="B95" s="26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1"/>
      <c r="B96" s="26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1"/>
      <c r="B97" s="26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"/>
      <c r="B98" s="26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1"/>
      <c r="B99" s="26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1"/>
      <c r="B100" s="26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1"/>
      <c r="B101" s="26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1"/>
      <c r="B102" s="26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1"/>
      <c r="B103" s="26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1"/>
      <c r="B104" s="26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26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1"/>
      <c r="B106" s="26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1"/>
      <c r="B107" s="26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"/>
      <c r="B108" s="26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1"/>
      <c r="B109" s="26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"/>
      <c r="B110" s="26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"/>
      <c r="B111" s="26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1"/>
      <c r="B112" s="26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1"/>
      <c r="B113" s="26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1"/>
      <c r="B114" s="26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1"/>
      <c r="B115" s="26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1"/>
      <c r="B116" s="26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1"/>
      <c r="B117" s="26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1"/>
      <c r="B118" s="26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1"/>
      <c r="B119" s="2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1"/>
      <c r="B120" s="26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1"/>
      <c r="B121" s="26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1"/>
      <c r="B122" s="26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"/>
      <c r="B123" s="26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"/>
      <c r="B124" s="26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"/>
      <c r="B125" s="2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"/>
      <c r="B126" s="26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"/>
      <c r="B127" s="26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"/>
      <c r="B128" s="26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"/>
      <c r="B129" s="26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"/>
      <c r="B130" s="26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"/>
      <c r="B131" s="26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"/>
      <c r="B132" s="26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"/>
      <c r="B133" s="26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"/>
      <c r="B134" s="26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"/>
      <c r="B135" s="26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"/>
      <c r="B136" s="26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"/>
      <c r="B137" s="26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"/>
      <c r="B138" s="26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"/>
      <c r="B139" s="26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"/>
      <c r="B140" s="26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"/>
      <c r="B141" s="26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"/>
      <c r="B142" s="26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"/>
      <c r="B143" s="26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"/>
      <c r="B144" s="26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"/>
      <c r="B145" s="26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"/>
      <c r="B146" s="26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"/>
      <c r="B147" s="26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"/>
      <c r="B148" s="26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"/>
      <c r="B149" s="26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"/>
      <c r="B150" s="26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"/>
      <c r="B151" s="26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"/>
      <c r="B152" s="26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"/>
      <c r="B153" s="26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"/>
      <c r="B154" s="26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"/>
      <c r="B155" s="26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"/>
      <c r="B156" s="26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"/>
      <c r="B157" s="26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"/>
      <c r="B158" s="26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"/>
      <c r="B159" s="26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"/>
      <c r="B160" s="26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"/>
      <c r="B161" s="26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"/>
      <c r="B162" s="26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"/>
      <c r="B163" s="26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"/>
      <c r="B164" s="26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"/>
      <c r="B165" s="26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"/>
      <c r="B166" s="26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"/>
      <c r="B167" s="26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"/>
      <c r="B168" s="26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"/>
      <c r="B169" s="26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"/>
      <c r="B170" s="26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"/>
      <c r="B171" s="26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"/>
      <c r="B172" s="26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"/>
      <c r="B173" s="26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"/>
      <c r="B174" s="26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"/>
      <c r="B175" s="26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"/>
      <c r="B176" s="26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"/>
      <c r="B177" s="26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"/>
      <c r="B178" s="26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"/>
      <c r="B179" s="26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"/>
      <c r="B180" s="26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"/>
      <c r="B181" s="26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"/>
      <c r="B182" s="26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"/>
      <c r="B183" s="26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"/>
      <c r="B184" s="26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"/>
      <c r="B185" s="26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"/>
      <c r="B186" s="26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"/>
      <c r="B187" s="26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"/>
      <c r="B188" s="26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"/>
      <c r="B189" s="26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"/>
      <c r="B190" s="26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"/>
      <c r="B191" s="26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"/>
      <c r="B192" s="26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"/>
      <c r="B193" s="26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"/>
      <c r="B194" s="26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"/>
      <c r="B195" s="26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"/>
      <c r="B196" s="26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"/>
      <c r="B197" s="26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"/>
      <c r="B198" s="26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"/>
      <c r="B199" s="26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"/>
      <c r="B200" s="26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"/>
      <c r="B201" s="26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"/>
      <c r="B202" s="26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"/>
      <c r="B203" s="26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"/>
      <c r="B204" s="26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"/>
      <c r="B205" s="26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"/>
      <c r="B206" s="26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"/>
      <c r="B207" s="26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"/>
      <c r="B208" s="26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"/>
      <c r="B209" s="26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"/>
      <c r="B210" s="26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"/>
      <c r="B211" s="26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"/>
      <c r="B212" s="26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"/>
      <c r="B213" s="26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"/>
      <c r="B214" s="26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"/>
      <c r="B215" s="26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"/>
      <c r="B216" s="26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"/>
      <c r="B217" s="26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"/>
      <c r="B218" s="26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"/>
      <c r="B219" s="26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"/>
      <c r="B220" s="26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"/>
      <c r="B221" s="26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"/>
      <c r="B222" s="26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"/>
      <c r="B223" s="26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"/>
      <c r="B224" s="26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"/>
      <c r="B225" s="26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"/>
      <c r="B226" s="26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"/>
      <c r="B227" s="26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"/>
      <c r="B228" s="26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"/>
      <c r="B229" s="26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"/>
      <c r="B230" s="26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"/>
      <c r="B231" s="26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"/>
      <c r="B232" s="26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"/>
      <c r="B233" s="26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"/>
      <c r="B234" s="26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"/>
      <c r="B235" s="26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"/>
      <c r="B236" s="26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"/>
      <c r="B237" s="26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"/>
      <c r="B238" s="26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"/>
      <c r="B239" s="26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"/>
      <c r="B240" s="26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"/>
      <c r="B241" s="26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"/>
      <c r="B242" s="26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"/>
      <c r="B243" s="26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"/>
      <c r="B244" s="26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1"/>
      <c r="B245" s="26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1"/>
      <c r="B246" s="26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1"/>
      <c r="B247" s="26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1"/>
      <c r="B248" s="26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1"/>
      <c r="B249" s="26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1"/>
      <c r="B250" s="26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"/>
      <c r="B251" s="26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"/>
      <c r="B252" s="26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1"/>
      <c r="B253" s="26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1"/>
      <c r="B254" s="26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1"/>
      <c r="B255" s="26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1"/>
      <c r="B256" s="26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1"/>
      <c r="B257" s="26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1"/>
      <c r="B258" s="26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1"/>
      <c r="B259" s="26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1"/>
      <c r="B260" s="26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"/>
      <c r="B261" s="26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1"/>
      <c r="B262" s="26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1"/>
      <c r="B263" s="26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"/>
      <c r="B264" s="26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1"/>
      <c r="B265" s="26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1"/>
      <c r="B266" s="26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1"/>
      <c r="B267" s="26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1"/>
      <c r="B268" s="26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1"/>
      <c r="B269" s="26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1"/>
      <c r="B270" s="26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"/>
      <c r="B271" s="26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1"/>
      <c r="B272" s="26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1"/>
      <c r="B273" s="26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1"/>
      <c r="B274" s="26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1"/>
      <c r="B275" s="26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1"/>
      <c r="B276" s="26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1"/>
      <c r="B277" s="26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1"/>
      <c r="B278" s="26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1"/>
      <c r="B279" s="26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"/>
      <c r="B280" s="26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"/>
      <c r="B281" s="26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1"/>
      <c r="B282" s="26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1"/>
      <c r="B283" s="26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1"/>
      <c r="B284" s="26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1"/>
      <c r="B285" s="26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1"/>
      <c r="B286" s="26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1"/>
      <c r="B287" s="26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1"/>
      <c r="B288" s="26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1"/>
      <c r="B289" s="26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1"/>
      <c r="B290" s="26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1"/>
      <c r="B291" s="26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1"/>
      <c r="B292" s="26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1"/>
      <c r="B293" s="26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1"/>
      <c r="B294" s="26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1"/>
      <c r="B295" s="26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1"/>
      <c r="B296" s="26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1"/>
      <c r="B297" s="26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1"/>
      <c r="B298" s="26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"/>
      <c r="B299" s="26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"/>
      <c r="B300" s="26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"/>
      <c r="B301" s="26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"/>
      <c r="B302" s="26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"/>
      <c r="B303" s="26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"/>
      <c r="B304" s="26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"/>
      <c r="B305" s="26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"/>
      <c r="B306" s="26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"/>
      <c r="B307" s="26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"/>
      <c r="B308" s="26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"/>
      <c r="B309" s="26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"/>
      <c r="B310" s="26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"/>
      <c r="B311" s="26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"/>
      <c r="B312" s="26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"/>
      <c r="B313" s="26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"/>
      <c r="B314" s="26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"/>
      <c r="B315" s="26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"/>
      <c r="B316" s="26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"/>
      <c r="B317" s="26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"/>
      <c r="B318" s="26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"/>
      <c r="B319" s="26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"/>
      <c r="B320" s="26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"/>
      <c r="B321" s="26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"/>
      <c r="B322" s="26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"/>
      <c r="B323" s="26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"/>
      <c r="B324" s="26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"/>
      <c r="B325" s="26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"/>
      <c r="B326" s="26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"/>
      <c r="B327" s="26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"/>
      <c r="B328" s="26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"/>
      <c r="B329" s="26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"/>
      <c r="B330" s="26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"/>
      <c r="B331" s="26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"/>
      <c r="B332" s="26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"/>
      <c r="B333" s="26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"/>
      <c r="B334" s="26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"/>
      <c r="B335" s="26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"/>
      <c r="B336" s="26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"/>
      <c r="B337" s="26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"/>
      <c r="B338" s="26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"/>
      <c r="B339" s="26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"/>
      <c r="B340" s="26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"/>
      <c r="B341" s="26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"/>
      <c r="B342" s="26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"/>
      <c r="B343" s="26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"/>
      <c r="B344" s="26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"/>
      <c r="B345" s="26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"/>
      <c r="B346" s="26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"/>
      <c r="B347" s="26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"/>
      <c r="B348" s="26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"/>
      <c r="B349" s="26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"/>
      <c r="B350" s="26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"/>
      <c r="B351" s="26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"/>
      <c r="B352" s="26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"/>
      <c r="B353" s="26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"/>
      <c r="B354" s="26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"/>
      <c r="B355" s="26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"/>
      <c r="B356" s="26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"/>
      <c r="B357" s="26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"/>
      <c r="B358" s="26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"/>
      <c r="B359" s="26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"/>
      <c r="B360" s="26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"/>
      <c r="B361" s="26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"/>
      <c r="B362" s="26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"/>
      <c r="B363" s="26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"/>
      <c r="B364" s="26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"/>
      <c r="B365" s="26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"/>
      <c r="B366" s="26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"/>
      <c r="B367" s="26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"/>
      <c r="B368" s="26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"/>
      <c r="B369" s="26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"/>
      <c r="B370" s="26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"/>
      <c r="B371" s="26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"/>
      <c r="B372" s="26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"/>
      <c r="B373" s="26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"/>
      <c r="B374" s="26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"/>
      <c r="B375" s="26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"/>
      <c r="B376" s="26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"/>
      <c r="B377" s="26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"/>
      <c r="B378" s="26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"/>
      <c r="B379" s="26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"/>
      <c r="B380" s="26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"/>
      <c r="B381" s="26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"/>
      <c r="B382" s="26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"/>
      <c r="B383" s="26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"/>
      <c r="B384" s="26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"/>
      <c r="B385" s="26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"/>
      <c r="B386" s="26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"/>
      <c r="B387" s="26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"/>
      <c r="B388" s="26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"/>
      <c r="B389" s="26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"/>
      <c r="B390" s="26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"/>
      <c r="B391" s="26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"/>
      <c r="B392" s="26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"/>
      <c r="B393" s="26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"/>
      <c r="B394" s="26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"/>
      <c r="B395" s="26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"/>
      <c r="B396" s="26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"/>
      <c r="B397" s="26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"/>
      <c r="B398" s="26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"/>
      <c r="B399" s="26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"/>
      <c r="B400" s="26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"/>
      <c r="B401" s="26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"/>
      <c r="B402" s="26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"/>
      <c r="B403" s="26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"/>
      <c r="B404" s="26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"/>
      <c r="B405" s="26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"/>
      <c r="B406" s="26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"/>
      <c r="B407" s="26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"/>
      <c r="B408" s="26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"/>
      <c r="B409" s="26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"/>
      <c r="B410" s="26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"/>
      <c r="B411" s="26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"/>
      <c r="B412" s="26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"/>
      <c r="B413" s="26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"/>
      <c r="B414" s="26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"/>
      <c r="B415" s="26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"/>
      <c r="B416" s="26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"/>
      <c r="B417" s="26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"/>
      <c r="B418" s="26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"/>
      <c r="B419" s="26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"/>
      <c r="B420" s="26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"/>
      <c r="B421" s="26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"/>
      <c r="B422" s="26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"/>
      <c r="B423" s="26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"/>
      <c r="B424" s="26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"/>
      <c r="B425" s="26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"/>
      <c r="B426" s="26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"/>
      <c r="B427" s="26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"/>
      <c r="B428" s="26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"/>
      <c r="B429" s="26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"/>
      <c r="B430" s="26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"/>
      <c r="B431" s="26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"/>
      <c r="B432" s="26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"/>
      <c r="B433" s="26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"/>
      <c r="B434" s="26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"/>
      <c r="B435" s="26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"/>
      <c r="B436" s="26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"/>
      <c r="B437" s="26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"/>
      <c r="B438" s="26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"/>
      <c r="B439" s="26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"/>
      <c r="B440" s="26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"/>
      <c r="B441" s="26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"/>
      <c r="B442" s="26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"/>
      <c r="B443" s="26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"/>
      <c r="B444" s="26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"/>
      <c r="B445" s="26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"/>
      <c r="B446" s="26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"/>
      <c r="B447" s="26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"/>
      <c r="B448" s="26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"/>
      <c r="B449" s="26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"/>
      <c r="B450" s="26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"/>
      <c r="B451" s="26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"/>
      <c r="B452" s="26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"/>
      <c r="B453" s="26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"/>
      <c r="B454" s="26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"/>
      <c r="B455" s="26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"/>
      <c r="B456" s="26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"/>
      <c r="B457" s="26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"/>
      <c r="B458" s="26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"/>
      <c r="B459" s="26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"/>
      <c r="B460" s="26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"/>
      <c r="B461" s="26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"/>
      <c r="B462" s="26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"/>
      <c r="B463" s="26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"/>
      <c r="B464" s="26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"/>
      <c r="B465" s="26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"/>
      <c r="B466" s="26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"/>
      <c r="B467" s="26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"/>
      <c r="B468" s="26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"/>
      <c r="B469" s="26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"/>
      <c r="B470" s="26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"/>
      <c r="B471" s="26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"/>
      <c r="B472" s="26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"/>
      <c r="B473" s="26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"/>
      <c r="B474" s="26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"/>
      <c r="B475" s="26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"/>
      <c r="B476" s="26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"/>
      <c r="B477" s="26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"/>
      <c r="B478" s="26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"/>
      <c r="B479" s="26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"/>
      <c r="B480" s="26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"/>
      <c r="B481" s="26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"/>
      <c r="B482" s="26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"/>
      <c r="B483" s="26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"/>
      <c r="B484" s="26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"/>
      <c r="B485" s="26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"/>
      <c r="B486" s="26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"/>
      <c r="B487" s="26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"/>
      <c r="B488" s="26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"/>
      <c r="B489" s="26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"/>
      <c r="B490" s="26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"/>
      <c r="B491" s="26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"/>
      <c r="B492" s="26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"/>
      <c r="B493" s="26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"/>
      <c r="B494" s="26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"/>
      <c r="B495" s="26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"/>
      <c r="B496" s="26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"/>
      <c r="B497" s="26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"/>
      <c r="B498" s="26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"/>
      <c r="B499" s="26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"/>
      <c r="B500" s="26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"/>
      <c r="B501" s="26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"/>
      <c r="B502" s="26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"/>
      <c r="B503" s="26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"/>
      <c r="B504" s="26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"/>
      <c r="B505" s="26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"/>
      <c r="B506" s="26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"/>
      <c r="B507" s="26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"/>
      <c r="B508" s="26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"/>
      <c r="B509" s="26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"/>
      <c r="B510" s="26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"/>
      <c r="B511" s="26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"/>
      <c r="B512" s="26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"/>
      <c r="B513" s="26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"/>
      <c r="B514" s="26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"/>
      <c r="B515" s="26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"/>
      <c r="B516" s="26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"/>
      <c r="B517" s="26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"/>
      <c r="B518" s="26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"/>
      <c r="B519" s="26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"/>
      <c r="B520" s="26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"/>
      <c r="B521" s="26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"/>
      <c r="B522" s="26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"/>
      <c r="B523" s="26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"/>
      <c r="B524" s="26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"/>
      <c r="B525" s="26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"/>
      <c r="B526" s="26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"/>
      <c r="B527" s="26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"/>
      <c r="B528" s="26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"/>
      <c r="B529" s="26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"/>
      <c r="B530" s="26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"/>
      <c r="B531" s="26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"/>
      <c r="B532" s="26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"/>
      <c r="B533" s="26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"/>
      <c r="B534" s="26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"/>
      <c r="B535" s="26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"/>
      <c r="B536" s="26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"/>
      <c r="B537" s="26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"/>
      <c r="B538" s="26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"/>
      <c r="B539" s="26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"/>
      <c r="B540" s="26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"/>
      <c r="B541" s="26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"/>
      <c r="B542" s="26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"/>
      <c r="B543" s="26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"/>
      <c r="B544" s="26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"/>
      <c r="B545" s="26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"/>
      <c r="B546" s="26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"/>
      <c r="B547" s="26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"/>
      <c r="B548" s="26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"/>
      <c r="B549" s="26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"/>
      <c r="B550" s="26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"/>
      <c r="B551" s="26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"/>
      <c r="B552" s="26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"/>
      <c r="B553" s="26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"/>
      <c r="B554" s="26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"/>
      <c r="B555" s="26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"/>
      <c r="B556" s="26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"/>
      <c r="B557" s="26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"/>
      <c r="B558" s="26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"/>
      <c r="B559" s="26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"/>
      <c r="B560" s="26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"/>
      <c r="B561" s="26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"/>
      <c r="B562" s="26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"/>
      <c r="B563" s="26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"/>
      <c r="B564" s="26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"/>
      <c r="B565" s="26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"/>
      <c r="B566" s="26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"/>
      <c r="B567" s="26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"/>
      <c r="B568" s="26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"/>
      <c r="B569" s="26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"/>
      <c r="B570" s="26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"/>
      <c r="B571" s="26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"/>
      <c r="B572" s="26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"/>
      <c r="B573" s="26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"/>
      <c r="B574" s="26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"/>
      <c r="B575" s="26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"/>
      <c r="B576" s="26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"/>
      <c r="B577" s="26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"/>
      <c r="B578" s="26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"/>
      <c r="B579" s="26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"/>
      <c r="B580" s="26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"/>
      <c r="B581" s="26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"/>
      <c r="B582" s="26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"/>
      <c r="B583" s="26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"/>
      <c r="B584" s="26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"/>
      <c r="B585" s="26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"/>
      <c r="B586" s="26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"/>
      <c r="B587" s="26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"/>
      <c r="B588" s="26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"/>
      <c r="B589" s="26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"/>
      <c r="B590" s="26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"/>
      <c r="B591" s="26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"/>
      <c r="B592" s="26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"/>
      <c r="B593" s="26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"/>
      <c r="B594" s="26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"/>
      <c r="B595" s="26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"/>
      <c r="B596" s="26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"/>
      <c r="B597" s="26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"/>
      <c r="B598" s="26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"/>
      <c r="B599" s="26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"/>
      <c r="B600" s="26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"/>
      <c r="B601" s="26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"/>
      <c r="B602" s="26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"/>
      <c r="B603" s="26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"/>
      <c r="B604" s="26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"/>
      <c r="B605" s="26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"/>
      <c r="B606" s="26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"/>
      <c r="B607" s="26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"/>
      <c r="B608" s="26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"/>
      <c r="B609" s="26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"/>
      <c r="B610" s="26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"/>
      <c r="B611" s="26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"/>
      <c r="B612" s="26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"/>
      <c r="B613" s="26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"/>
      <c r="B614" s="26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"/>
      <c r="B615" s="26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"/>
      <c r="B616" s="26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"/>
      <c r="B617" s="26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"/>
      <c r="B618" s="26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"/>
      <c r="B619" s="26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"/>
      <c r="B620" s="26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"/>
      <c r="B621" s="26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"/>
      <c r="B622" s="26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"/>
      <c r="B623" s="26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"/>
      <c r="B624" s="26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"/>
      <c r="B625" s="26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"/>
      <c r="B626" s="26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"/>
      <c r="B627" s="26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"/>
      <c r="B628" s="26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"/>
      <c r="B629" s="26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"/>
      <c r="B630" s="26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"/>
      <c r="B631" s="26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"/>
      <c r="B632" s="26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"/>
      <c r="B633" s="26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"/>
      <c r="B634" s="26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"/>
      <c r="B635" s="26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"/>
      <c r="B636" s="26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"/>
      <c r="B637" s="26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"/>
      <c r="B638" s="26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"/>
      <c r="B639" s="26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"/>
      <c r="B640" s="26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"/>
      <c r="B641" s="26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"/>
      <c r="B642" s="26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"/>
      <c r="B643" s="26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"/>
      <c r="B644" s="26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"/>
      <c r="B645" s="26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"/>
      <c r="B646" s="26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"/>
      <c r="B647" s="26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"/>
      <c r="B648" s="26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"/>
      <c r="B649" s="26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"/>
      <c r="B650" s="26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"/>
      <c r="B651" s="26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"/>
      <c r="B652" s="26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"/>
      <c r="B653" s="26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"/>
      <c r="B654" s="26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"/>
      <c r="B655" s="26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"/>
      <c r="B656" s="26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"/>
      <c r="B657" s="26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"/>
      <c r="B658" s="26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"/>
      <c r="B659" s="26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"/>
      <c r="B660" s="26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"/>
      <c r="B661" s="26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"/>
      <c r="B662" s="26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"/>
      <c r="B663" s="26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"/>
      <c r="B664" s="26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"/>
      <c r="B665" s="26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"/>
      <c r="B666" s="26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"/>
      <c r="B667" s="26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"/>
      <c r="B668" s="26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"/>
      <c r="B669" s="26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"/>
      <c r="B670" s="26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"/>
      <c r="B671" s="26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"/>
      <c r="B672" s="26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"/>
      <c r="B673" s="26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"/>
      <c r="B674" s="26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"/>
      <c r="B675" s="26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"/>
      <c r="B676" s="26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"/>
      <c r="B677" s="26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"/>
      <c r="B678" s="26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"/>
      <c r="B679" s="26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"/>
      <c r="B680" s="26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"/>
      <c r="B681" s="26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"/>
      <c r="B682" s="26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"/>
      <c r="B683" s="26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"/>
      <c r="B684" s="26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"/>
      <c r="B685" s="26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"/>
      <c r="B686" s="26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"/>
      <c r="B687" s="26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"/>
      <c r="B688" s="26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"/>
      <c r="B689" s="26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"/>
      <c r="B690" s="26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"/>
      <c r="B691" s="26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"/>
      <c r="B692" s="26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"/>
      <c r="B693" s="26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"/>
      <c r="B694" s="26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"/>
      <c r="B695" s="26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"/>
      <c r="B696" s="26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"/>
      <c r="B697" s="26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"/>
      <c r="B698" s="26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"/>
      <c r="B699" s="26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"/>
      <c r="B700" s="26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"/>
      <c r="B701" s="26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"/>
      <c r="B702" s="26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"/>
      <c r="B703" s="26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"/>
      <c r="B704" s="26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"/>
      <c r="B705" s="26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"/>
      <c r="B706" s="26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"/>
      <c r="B707" s="26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"/>
      <c r="B708" s="26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"/>
      <c r="B709" s="26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"/>
      <c r="B710" s="26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"/>
      <c r="B711" s="26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"/>
      <c r="B712" s="26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"/>
      <c r="B713" s="26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"/>
      <c r="B714" s="26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"/>
      <c r="B715" s="26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"/>
      <c r="B716" s="26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"/>
      <c r="B717" s="26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"/>
      <c r="B718" s="26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"/>
      <c r="B719" s="26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"/>
      <c r="B720" s="26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"/>
      <c r="B721" s="26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"/>
      <c r="B722" s="26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"/>
      <c r="B723" s="26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"/>
      <c r="B724" s="26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"/>
      <c r="B725" s="26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"/>
      <c r="B726" s="26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"/>
      <c r="B727" s="26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"/>
      <c r="B728" s="26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"/>
      <c r="B729" s="26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"/>
      <c r="B730" s="26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"/>
      <c r="B731" s="26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"/>
      <c r="B732" s="26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"/>
      <c r="B733" s="26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"/>
      <c r="B734" s="26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"/>
      <c r="B735" s="26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"/>
      <c r="B736" s="26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"/>
      <c r="B737" s="26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"/>
      <c r="B738" s="26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"/>
      <c r="B739" s="26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"/>
      <c r="B740" s="26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"/>
      <c r="B741" s="26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"/>
      <c r="B742" s="26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"/>
      <c r="B743" s="26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"/>
      <c r="B744" s="26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"/>
      <c r="B745" s="26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"/>
      <c r="B746" s="26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"/>
      <c r="B747" s="26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"/>
      <c r="B748" s="26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"/>
      <c r="B749" s="26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"/>
      <c r="B750" s="26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"/>
      <c r="B751" s="26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"/>
      <c r="B752" s="26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"/>
      <c r="B753" s="26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"/>
      <c r="B754" s="26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"/>
      <c r="B755" s="26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"/>
      <c r="B756" s="26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"/>
      <c r="B757" s="26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"/>
      <c r="B758" s="26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"/>
      <c r="B759" s="26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"/>
      <c r="B760" s="26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"/>
      <c r="B761" s="26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"/>
      <c r="B762" s="26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"/>
      <c r="B763" s="26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"/>
      <c r="B764" s="26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"/>
      <c r="B765" s="26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"/>
      <c r="B766" s="26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"/>
      <c r="B767" s="26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"/>
      <c r="B768" s="26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"/>
      <c r="B769" s="26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"/>
      <c r="B770" s="26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"/>
      <c r="B771" s="26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"/>
      <c r="B772" s="26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"/>
      <c r="B773" s="26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"/>
      <c r="B774" s="26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"/>
      <c r="B775" s="26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"/>
      <c r="B776" s="26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"/>
      <c r="B777" s="26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"/>
      <c r="B778" s="26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"/>
      <c r="B779" s="26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"/>
      <c r="B780" s="26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"/>
      <c r="B781" s="26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"/>
      <c r="B782" s="26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"/>
      <c r="B783" s="26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"/>
      <c r="B784" s="26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"/>
      <c r="B785" s="26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"/>
      <c r="B786" s="26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"/>
      <c r="B787" s="26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"/>
      <c r="B788" s="26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"/>
      <c r="B789" s="26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"/>
      <c r="B790" s="26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"/>
      <c r="B791" s="26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"/>
      <c r="B792" s="26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"/>
      <c r="B793" s="26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"/>
      <c r="B794" s="26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"/>
      <c r="B795" s="26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"/>
      <c r="B796" s="26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"/>
      <c r="B797" s="26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"/>
      <c r="B798" s="26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"/>
      <c r="B799" s="26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"/>
      <c r="B800" s="26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"/>
      <c r="B801" s="26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"/>
      <c r="B802" s="26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"/>
      <c r="B803" s="26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"/>
      <c r="B804" s="26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"/>
      <c r="B805" s="26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"/>
      <c r="B806" s="26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"/>
      <c r="B807" s="26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"/>
      <c r="B808" s="26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"/>
      <c r="B809" s="26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"/>
      <c r="B810" s="26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"/>
      <c r="B811" s="26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"/>
      <c r="B812" s="26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"/>
      <c r="B813" s="26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"/>
      <c r="B814" s="26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"/>
      <c r="B815" s="26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"/>
      <c r="B816" s="26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"/>
      <c r="B817" s="26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"/>
      <c r="B818" s="26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"/>
      <c r="B819" s="26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"/>
      <c r="B820" s="26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"/>
      <c r="B821" s="26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"/>
      <c r="B822" s="26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"/>
      <c r="B823" s="26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"/>
      <c r="B824" s="26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"/>
      <c r="B825" s="26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"/>
      <c r="B826" s="26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"/>
      <c r="B827" s="26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"/>
      <c r="B828" s="26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"/>
      <c r="B829" s="26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"/>
      <c r="B830" s="26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"/>
      <c r="B831" s="26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"/>
      <c r="B832" s="26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"/>
      <c r="B833" s="26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"/>
      <c r="B834" s="26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"/>
      <c r="B835" s="26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"/>
      <c r="B836" s="26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"/>
      <c r="B837" s="26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"/>
      <c r="B838" s="26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"/>
      <c r="B839" s="26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"/>
      <c r="B840" s="26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"/>
      <c r="B841" s="26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"/>
      <c r="B842" s="26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"/>
      <c r="B843" s="26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"/>
      <c r="B844" s="26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"/>
      <c r="B845" s="26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"/>
      <c r="B846" s="26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"/>
      <c r="B847" s="26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"/>
      <c r="B848" s="26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"/>
      <c r="B849" s="26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"/>
      <c r="B850" s="26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"/>
      <c r="B851" s="26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"/>
      <c r="B852" s="26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"/>
      <c r="B853" s="26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"/>
      <c r="B854" s="26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"/>
      <c r="B855" s="26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"/>
      <c r="B856" s="26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"/>
      <c r="B857" s="26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"/>
      <c r="B858" s="26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"/>
      <c r="B859" s="26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"/>
      <c r="B860" s="26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"/>
      <c r="B861" s="26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"/>
      <c r="B862" s="26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"/>
      <c r="B863" s="26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"/>
      <c r="B864" s="26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"/>
      <c r="B865" s="26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"/>
      <c r="B866" s="26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"/>
      <c r="B867" s="26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"/>
      <c r="B868" s="26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"/>
      <c r="B869" s="26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"/>
      <c r="B870" s="26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"/>
      <c r="B871" s="26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"/>
      <c r="B872" s="26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"/>
      <c r="B873" s="26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"/>
      <c r="B874" s="26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"/>
      <c r="B875" s="26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"/>
      <c r="B876" s="26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"/>
      <c r="B877" s="26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"/>
      <c r="B878" s="26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"/>
      <c r="B879" s="26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"/>
      <c r="B880" s="26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"/>
      <c r="B881" s="26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"/>
      <c r="B882" s="26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"/>
      <c r="B883" s="26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"/>
      <c r="B884" s="26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"/>
      <c r="B885" s="26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"/>
      <c r="B886" s="26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"/>
      <c r="B887" s="26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"/>
      <c r="B888" s="26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"/>
      <c r="B889" s="26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"/>
      <c r="B890" s="26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"/>
      <c r="B891" s="26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"/>
      <c r="B892" s="26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"/>
      <c r="B893" s="26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"/>
      <c r="B894" s="26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"/>
      <c r="B895" s="26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"/>
      <c r="B896" s="26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"/>
      <c r="B897" s="26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"/>
      <c r="B898" s="26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"/>
      <c r="B899" s="26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"/>
      <c r="B900" s="26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"/>
      <c r="B901" s="26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"/>
      <c r="B902" s="26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"/>
      <c r="B903" s="26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"/>
      <c r="B904" s="26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"/>
      <c r="B905" s="26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"/>
      <c r="B906" s="26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"/>
      <c r="B907" s="26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"/>
      <c r="B908" s="26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"/>
      <c r="B909" s="26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"/>
      <c r="B910" s="26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"/>
      <c r="B911" s="26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"/>
      <c r="B912" s="26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"/>
      <c r="B913" s="26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"/>
      <c r="B914" s="26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"/>
      <c r="B915" s="26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"/>
      <c r="B916" s="26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"/>
      <c r="B917" s="26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"/>
      <c r="B918" s="26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"/>
      <c r="B919" s="26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"/>
      <c r="B920" s="26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"/>
      <c r="B921" s="26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"/>
      <c r="B922" s="26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"/>
      <c r="B923" s="26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"/>
      <c r="B924" s="26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"/>
      <c r="B925" s="26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"/>
      <c r="B926" s="26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"/>
      <c r="B927" s="26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"/>
      <c r="B928" s="26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"/>
      <c r="B929" s="26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"/>
      <c r="B930" s="26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1"/>
      <c r="B931" s="26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1"/>
      <c r="B932" s="26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1"/>
      <c r="B933" s="26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1"/>
      <c r="B934" s="26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1"/>
      <c r="B935" s="26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1"/>
      <c r="B936" s="26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1"/>
      <c r="B937" s="26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1"/>
      <c r="B938" s="26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1"/>
      <c r="B939" s="26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1"/>
      <c r="B940" s="26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1"/>
      <c r="B941" s="26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1"/>
      <c r="B942" s="26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1"/>
      <c r="B943" s="26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1"/>
      <c r="B944" s="26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1"/>
      <c r="B945" s="26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1"/>
      <c r="B946" s="26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1"/>
      <c r="B947" s="26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1"/>
      <c r="B948" s="26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1"/>
      <c r="B949" s="26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1"/>
      <c r="B950" s="26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1"/>
      <c r="B951" s="26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1"/>
      <c r="B952" s="26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1"/>
      <c r="B953" s="26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1"/>
      <c r="B954" s="26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1"/>
      <c r="B955" s="26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1"/>
      <c r="B956" s="26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1"/>
      <c r="B957" s="26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1"/>
      <c r="B958" s="26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1"/>
      <c r="B959" s="26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1"/>
      <c r="B960" s="26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1"/>
      <c r="B961" s="26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1"/>
      <c r="B962" s="26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1"/>
      <c r="B963" s="26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1"/>
      <c r="B964" s="26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1"/>
      <c r="B965" s="26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1"/>
      <c r="B966" s="26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1"/>
      <c r="B967" s="26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1"/>
      <c r="B968" s="26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1"/>
      <c r="B969" s="26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1"/>
      <c r="B970" s="26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1"/>
      <c r="B971" s="26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1"/>
      <c r="B972" s="26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1"/>
      <c r="B973" s="26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1"/>
      <c r="B974" s="26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1"/>
      <c r="B975" s="26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1"/>
      <c r="B976" s="26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1"/>
      <c r="B977" s="26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1"/>
      <c r="B978" s="26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1"/>
      <c r="B979" s="26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1"/>
      <c r="B980" s="26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1"/>
      <c r="B981" s="26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1"/>
      <c r="B982" s="26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1"/>
      <c r="B983" s="26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1"/>
      <c r="B984" s="26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1"/>
      <c r="B985" s="26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1"/>
      <c r="B986" s="26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1"/>
      <c r="B987" s="26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1"/>
      <c r="B988" s="26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1"/>
      <c r="B989" s="26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1"/>
      <c r="B990" s="26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1"/>
      <c r="B991" s="26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1"/>
      <c r="B992" s="26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1"/>
      <c r="B993" s="26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1"/>
      <c r="B994" s="26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1"/>
      <c r="B995" s="26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1"/>
      <c r="B996" s="26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1"/>
      <c r="B997" s="26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1"/>
      <c r="B998" s="26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1"/>
      <c r="B999" s="26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1"/>
      <c r="B1000" s="26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>
      <c r="A1001" s="1"/>
      <c r="B1001" s="26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>
      <c r="A1002" s="1"/>
      <c r="B1002" s="26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>
      <c r="A1003" s="1"/>
      <c r="B1003" s="26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>
      <c r="A1004" s="1"/>
      <c r="B1004" s="26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>
      <c r="A1005" s="1"/>
      <c r="B1005" s="26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>
      <c r="A1006" s="1"/>
      <c r="B1006" s="26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>
      <c r="A1007" s="1"/>
      <c r="B1007" s="26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>
      <c r="A1008" s="1"/>
      <c r="B1008" s="26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>
      <c r="A1009" s="1"/>
      <c r="B1009" s="26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.75" customHeight="1">
      <c r="A1010" s="1"/>
      <c r="B1010" s="26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8.75" customHeight="1">
      <c r="A1011" s="1"/>
      <c r="B1011" s="26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8.75" customHeight="1">
      <c r="A1012" s="1"/>
      <c r="B1012" s="26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</sheetData>
  <mergeCells count="77">
    <mergeCell ref="A42:M42"/>
    <mergeCell ref="A40:M40"/>
    <mergeCell ref="A29:C29"/>
    <mergeCell ref="A30:C30"/>
    <mergeCell ref="A31:C31"/>
    <mergeCell ref="A34:C34"/>
    <mergeCell ref="A36:C36"/>
    <mergeCell ref="A37:C37"/>
    <mergeCell ref="A38:C38"/>
    <mergeCell ref="H44:M44"/>
    <mergeCell ref="H45:M45"/>
    <mergeCell ref="A55:B55"/>
    <mergeCell ref="J55:N55"/>
    <mergeCell ref="B46:G50"/>
    <mergeCell ref="H46:M50"/>
    <mergeCell ref="A46:A50"/>
    <mergeCell ref="B44:G44"/>
    <mergeCell ref="B45:G45"/>
    <mergeCell ref="A1:M1"/>
    <mergeCell ref="A2:M2"/>
    <mergeCell ref="F9:G9"/>
    <mergeCell ref="D9:E9"/>
    <mergeCell ref="A5:M5"/>
    <mergeCell ref="A7:M7"/>
    <mergeCell ref="A4:M4"/>
    <mergeCell ref="J9:K9"/>
    <mergeCell ref="H9:I9"/>
    <mergeCell ref="A3:M3"/>
    <mergeCell ref="A9:C9"/>
    <mergeCell ref="L9:M9"/>
    <mergeCell ref="J10:K10"/>
    <mergeCell ref="J16:K16"/>
    <mergeCell ref="J15:K15"/>
    <mergeCell ref="L10:M10"/>
    <mergeCell ref="J13:K13"/>
    <mergeCell ref="J11:K11"/>
    <mergeCell ref="L13:M13"/>
    <mergeCell ref="L11:M11"/>
    <mergeCell ref="L16:M16"/>
    <mergeCell ref="L15:M15"/>
    <mergeCell ref="L17:M17"/>
    <mergeCell ref="J18:K18"/>
    <mergeCell ref="J17:K17"/>
    <mergeCell ref="A20:C20"/>
    <mergeCell ref="A22:C22"/>
    <mergeCell ref="H17:I17"/>
    <mergeCell ref="L18:M18"/>
    <mergeCell ref="A23:C23"/>
    <mergeCell ref="A24:C24"/>
    <mergeCell ref="A27:C27"/>
    <mergeCell ref="H16:I16"/>
    <mergeCell ref="H18:I18"/>
    <mergeCell ref="F16:G16"/>
    <mergeCell ref="D10:E10"/>
    <mergeCell ref="D11:E11"/>
    <mergeCell ref="F17:G17"/>
    <mergeCell ref="A17:C17"/>
    <mergeCell ref="D18:E18"/>
    <mergeCell ref="F18:G18"/>
    <mergeCell ref="A18:C18"/>
    <mergeCell ref="D17:E17"/>
    <mergeCell ref="A11:C11"/>
    <mergeCell ref="A13:C13"/>
    <mergeCell ref="D13:E13"/>
    <mergeCell ref="A15:C15"/>
    <mergeCell ref="D15:E15"/>
    <mergeCell ref="A10:C10"/>
    <mergeCell ref="A16:C16"/>
    <mergeCell ref="D16:E16"/>
    <mergeCell ref="H10:I10"/>
    <mergeCell ref="H13:I13"/>
    <mergeCell ref="H11:I11"/>
    <mergeCell ref="F15:G15"/>
    <mergeCell ref="F13:G13"/>
    <mergeCell ref="H15:I15"/>
    <mergeCell ref="F11:G11"/>
    <mergeCell ref="F10:G10"/>
  </mergeCells>
  <pageMargins left="0.70866141732283472" right="0.70866141732283472" top="0.74803149606299213" bottom="0.74803149606299213" header="0" footer="0"/>
  <pageSetup scale="35" orientation="landscape" r:id="rId1"/>
  <headerFooter>
    <oddHeader>&amp;C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фін.план</vt:lpstr>
      <vt:lpstr>1.1. Інша інфо_1</vt:lpstr>
      <vt:lpstr>'1.1. Інша інфо_1'!Область_печати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Ekonomist-PC</dc:creator>
  <cp:lastModifiedBy>Miska_rada2</cp:lastModifiedBy>
  <cp:lastPrinted>2021-04-13T06:22:22Z</cp:lastPrinted>
  <dcterms:created xsi:type="dcterms:W3CDTF">2019-01-08T13:23:27Z</dcterms:created>
  <dcterms:modified xsi:type="dcterms:W3CDTF">2021-04-13T06:23:49Z</dcterms:modified>
</cp:coreProperties>
</file>