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0035"/>
  </bookViews>
  <sheets>
    <sheet name="Звіт за І квартал" sheetId="12" r:id="rId1"/>
  </sheets>
  <calcPr calcId="125725"/>
</workbook>
</file>

<file path=xl/calcChain.xml><?xml version="1.0" encoding="utf-8"?>
<calcChain xmlns="http://schemas.openxmlformats.org/spreadsheetml/2006/main">
  <c r="F39" i="12"/>
  <c r="F38"/>
  <c r="F29"/>
  <c r="F25"/>
  <c r="D24"/>
  <c r="I24"/>
  <c r="F32" l="1"/>
  <c r="G32" s="1"/>
  <c r="C39"/>
  <c r="C32"/>
  <c r="C25"/>
  <c r="J49"/>
  <c r="D49" s="1"/>
  <c r="J48"/>
  <c r="I48"/>
  <c r="H48"/>
  <c r="G48"/>
  <c r="J43"/>
  <c r="D43" s="1"/>
  <c r="I43"/>
  <c r="H43"/>
  <c r="G43"/>
  <c r="J41"/>
  <c r="D41" s="1"/>
  <c r="I41"/>
  <c r="H41"/>
  <c r="G41"/>
  <c r="J39"/>
  <c r="D39" s="1"/>
  <c r="E39"/>
  <c r="J38"/>
  <c r="D38" s="1"/>
  <c r="E38"/>
  <c r="H38" s="1"/>
  <c r="J37"/>
  <c r="D37" s="1"/>
  <c r="I37"/>
  <c r="H37"/>
  <c r="G37"/>
  <c r="J36"/>
  <c r="D36" s="1"/>
  <c r="I36"/>
  <c r="H36"/>
  <c r="G36"/>
  <c r="J35"/>
  <c r="D35" s="1"/>
  <c r="I35"/>
  <c r="H35"/>
  <c r="G35"/>
  <c r="J34"/>
  <c r="D34" s="1"/>
  <c r="I34"/>
  <c r="H34"/>
  <c r="G34"/>
  <c r="J33"/>
  <c r="D33" s="1"/>
  <c r="I33"/>
  <c r="H33"/>
  <c r="G33"/>
  <c r="J31"/>
  <c r="D31" s="1"/>
  <c r="I31"/>
  <c r="J29"/>
  <c r="D29" s="1"/>
  <c r="G29"/>
  <c r="E29"/>
  <c r="H29" s="1"/>
  <c r="J28"/>
  <c r="D28" s="1"/>
  <c r="I28"/>
  <c r="H28"/>
  <c r="G28"/>
  <c r="J27"/>
  <c r="I27"/>
  <c r="H27"/>
  <c r="G27"/>
  <c r="G25"/>
  <c r="E25"/>
  <c r="E32" s="1"/>
  <c r="I32" s="1"/>
  <c r="J24"/>
  <c r="H24"/>
  <c r="G24"/>
  <c r="K27" l="1"/>
  <c r="D27"/>
  <c r="L48"/>
  <c r="D48"/>
  <c r="L43"/>
  <c r="L41"/>
  <c r="K36"/>
  <c r="K35"/>
  <c r="K34"/>
  <c r="K33"/>
  <c r="K28"/>
  <c r="K37"/>
  <c r="K43"/>
  <c r="I29"/>
  <c r="K29" s="1"/>
  <c r="K48"/>
  <c r="K24"/>
  <c r="L37"/>
  <c r="I49"/>
  <c r="K49" s="1"/>
  <c r="G49"/>
  <c r="H49"/>
  <c r="K31"/>
  <c r="L24"/>
  <c r="H25"/>
  <c r="J25"/>
  <c r="D25" s="1"/>
  <c r="L27"/>
  <c r="L28"/>
  <c r="H31"/>
  <c r="L31"/>
  <c r="L33"/>
  <c r="L34"/>
  <c r="L35"/>
  <c r="L36"/>
  <c r="G38"/>
  <c r="I38"/>
  <c r="L38" s="1"/>
  <c r="G39"/>
  <c r="I39"/>
  <c r="K39" s="1"/>
  <c r="K41"/>
  <c r="L49"/>
  <c r="I25"/>
  <c r="G31"/>
  <c r="H39"/>
  <c r="K38" l="1"/>
  <c r="L29"/>
  <c r="K25"/>
  <c r="L25"/>
  <c r="L39"/>
  <c r="J32"/>
  <c r="D32" s="1"/>
  <c r="H32"/>
  <c r="K32" l="1"/>
  <c r="L32"/>
</calcChain>
</file>

<file path=xl/sharedStrings.xml><?xml version="1.0" encoding="utf-8"?>
<sst xmlns="http://schemas.openxmlformats.org/spreadsheetml/2006/main" count="101" uniqueCount="97">
  <si>
    <t>Показники</t>
  </si>
  <si>
    <t>Код рядка</t>
  </si>
  <si>
    <t>І. Фінансові результати</t>
  </si>
  <si>
    <t>Підприємство</t>
  </si>
  <si>
    <t>КНП "ЦПМСД" КМР</t>
  </si>
  <si>
    <t>Орган управління</t>
  </si>
  <si>
    <t>Галузь</t>
  </si>
  <si>
    <t>Вид економ.діяльності</t>
  </si>
  <si>
    <t>Місцезнаходження</t>
  </si>
  <si>
    <t>Телефон</t>
  </si>
  <si>
    <t>Керівник</t>
  </si>
  <si>
    <t>Коди</t>
  </si>
  <si>
    <t>За ЄДРПОУ</t>
  </si>
  <si>
    <t>За СПОДУ</t>
  </si>
  <si>
    <t>За ЗКНГ</t>
  </si>
  <si>
    <t>За КВЕД</t>
  </si>
  <si>
    <t>Васькевич Микола Григорович</t>
  </si>
  <si>
    <t xml:space="preserve">     Матеріальні затрати</t>
  </si>
  <si>
    <t xml:space="preserve">     Витрати на оплату праці</t>
  </si>
  <si>
    <t xml:space="preserve">     Відрахування на соціальні заходи</t>
  </si>
  <si>
    <t xml:space="preserve">     Амортизація</t>
  </si>
  <si>
    <t xml:space="preserve">     Інші операційні витрати</t>
  </si>
  <si>
    <t xml:space="preserve">     прибуток</t>
  </si>
  <si>
    <t xml:space="preserve">     збиток</t>
  </si>
  <si>
    <t>Чисельність працівників</t>
  </si>
  <si>
    <t>Первісна вартість основних засобів</t>
  </si>
  <si>
    <t>010</t>
  </si>
  <si>
    <t>020</t>
  </si>
  <si>
    <t>86.21</t>
  </si>
  <si>
    <t>Охорона здоров'я</t>
  </si>
  <si>
    <t>Загальна медична практика</t>
  </si>
  <si>
    <t>04142 4 30 45</t>
  </si>
  <si>
    <t>Дохід від реалізації продукції(товарів, робіт, послуг)</t>
  </si>
  <si>
    <t>Інші операційні доходи</t>
  </si>
  <si>
    <t>в т.ч.</t>
  </si>
  <si>
    <t>дохід від операційної оренди активів</t>
  </si>
  <si>
    <t>інші доходи від операційної діяльності (цільове фінансування з бюджету)</t>
  </si>
  <si>
    <t>031</t>
  </si>
  <si>
    <t>032</t>
  </si>
  <si>
    <t>Інші доходи</t>
  </si>
  <si>
    <t>дохід від безоплатно одержаних активів</t>
  </si>
  <si>
    <t xml:space="preserve">Разом витрати за економічними елементами </t>
  </si>
  <si>
    <t>II.  Капітальні інвестиції</t>
  </si>
  <si>
    <t>Разом доходи</t>
  </si>
  <si>
    <t>141</t>
  </si>
  <si>
    <t>142</t>
  </si>
  <si>
    <t>030</t>
  </si>
  <si>
    <t>040</t>
  </si>
  <si>
    <t>041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</si>
  <si>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</si>
  <si>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</si>
  <si>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</si>
  <si>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</si>
  <si>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</si>
  <si>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</si>
  <si>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</si>
  <si>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</si>
  <si>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</si>
  <si>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</si>
  <si>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</si>
  <si>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151</t>
  </si>
  <si>
    <t>152</t>
  </si>
  <si>
    <t>160</t>
  </si>
  <si>
    <t>170</t>
  </si>
  <si>
    <t>180</t>
  </si>
  <si>
    <t>Придбання ( виготовлення ) основних засобів та інших необоротних матеріальних активів (цільове фінансування з бюджету)</t>
  </si>
  <si>
    <t>М.Г. Васькевич</t>
  </si>
  <si>
    <t>Придбання ( виготовлення ) основних засобів та інших необоротних матеріальних активів</t>
  </si>
  <si>
    <t>Капітальний ремонт інших об`єктів (цільове фінансування з бюджету)</t>
  </si>
  <si>
    <t>Міські, районні у містах ради і виконавчі органи</t>
  </si>
  <si>
    <t>ЗВІТ ПРО ВИКОНАННЯ ФІНАНСОВОГО ПЛАНУ ПІДПРИЄМСТВА</t>
  </si>
  <si>
    <t>Звітний період (рік)</t>
  </si>
  <si>
    <t>План</t>
  </si>
  <si>
    <t>Факт</t>
  </si>
  <si>
    <t>Відхилення</t>
  </si>
  <si>
    <t>Виконання</t>
  </si>
  <si>
    <t>Виконання (%)</t>
  </si>
  <si>
    <t>Факт наростаючим підсумком з початку року</t>
  </si>
  <si>
    <t>минулий рік</t>
  </si>
  <si>
    <t>поточний рік</t>
  </si>
  <si>
    <t>Основні фінансові показники</t>
  </si>
  <si>
    <t>Одиниця виміру: тис. гривень</t>
  </si>
  <si>
    <t>Головний лікар</t>
  </si>
  <si>
    <t>(підпис)</t>
  </si>
  <si>
    <t>(ініціали, прізвище)</t>
  </si>
  <si>
    <t>Наростаючим підсумком з початку року</t>
  </si>
  <si>
    <t>(+, -)</t>
  </si>
  <si>
    <t>(%)</t>
  </si>
  <si>
    <t xml:space="preserve">План </t>
  </si>
  <si>
    <t>7</t>
  </si>
  <si>
    <t>Фінансові результати діяльності до оподаткування:</t>
  </si>
  <si>
    <t>Відхилення (+, -)</t>
  </si>
  <si>
    <t>III. Додаткова інформація</t>
  </si>
  <si>
    <t xml:space="preserve">м. Коростень, вул. Грушевського, 7 </t>
  </si>
  <si>
    <r>
      <t xml:space="preserve">        (</t>
    </r>
    <r>
      <rPr>
        <i/>
        <sz val="9"/>
        <color theme="1"/>
        <rFont val="Times New Roman"/>
        <family val="1"/>
        <charset val="204"/>
      </rPr>
      <t>посада</t>
    </r>
    <r>
      <rPr>
        <sz val="9"/>
        <color theme="1"/>
        <rFont val="Times New Roman"/>
        <family val="1"/>
        <charset val="204"/>
      </rPr>
      <t>)</t>
    </r>
  </si>
  <si>
    <t>за І квартал 2020 р.</t>
  </si>
  <si>
    <t>*планування і складання фінансового плану було в серпні 2019 р., в вересні 2019 р. на баланс було передано поліклінічний корпус дитячої поліклініки, та здані площі в оренду.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</si>
</sst>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0" borderId="0" xfId="0" applyFont="1" applyBorder="1"/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/>
    <xf numFmtId="49" fontId="1" fillId="0" borderId="0" xfId="0" applyNumberFormat="1" applyFont="1" applyBorder="1"/>
    <xf numFmtId="0" fontId="0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Border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0" fillId="0" borderId="0" xfId="0" applyNumberFormat="1" applyFont="1"/>
    <xf numFmtId="0" fontId="11" fillId="0" borderId="5" xfId="0" applyFont="1" applyBorder="1" applyAlignment="1">
      <alignment horizontal="center"/>
    </xf>
    <xf numFmtId="49" fontId="12" fillId="0" borderId="0" xfId="0" applyNumberFormat="1" applyFont="1"/>
    <xf numFmtId="0" fontId="10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49" fontId="13" fillId="0" borderId="0" xfId="0" applyNumberFormat="1" applyFont="1" applyBorder="1"/>
    <xf numFmtId="0" fontId="13" fillId="0" borderId="2" xfId="0" applyFont="1" applyBorder="1"/>
    <xf numFmtId="0" fontId="15" fillId="0" borderId="0" xfId="0" applyFont="1" applyBorder="1" applyAlignment="1">
      <alignment wrapText="1"/>
    </xf>
    <xf numFmtId="49" fontId="15" fillId="0" borderId="0" xfId="0" applyNumberFormat="1" applyFont="1" applyBorder="1"/>
    <xf numFmtId="0" fontId="15" fillId="0" borderId="0" xfId="0" applyFont="1" applyBorder="1"/>
    <xf numFmtId="0" fontId="15" fillId="0" borderId="0" xfId="0" applyFont="1"/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0" fillId="0" borderId="5" xfId="0" applyBorder="1"/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4"/>
  <sheetViews>
    <sheetView tabSelected="1" workbookViewId="0">
      <selection activeCell="L41" sqref="L41"/>
    </sheetView>
  </sheetViews>
  <sheetFormatPr defaultRowHeight="15"/>
  <cols>
    <col min="1" max="1" width="40.7109375" style="4" customWidth="1"/>
    <col min="2" max="2" width="6.140625" style="6" customWidth="1"/>
    <col min="3" max="3" width="8" style="6" customWidth="1"/>
    <col min="4" max="4" width="9" style="6" customWidth="1"/>
    <col min="5" max="5" width="8.85546875" customWidth="1"/>
    <col min="6" max="6" width="8" customWidth="1"/>
    <col min="7" max="7" width="10.28515625" customWidth="1"/>
    <col min="8" max="8" width="10" customWidth="1"/>
    <col min="9" max="9" width="9.42578125" customWidth="1"/>
    <col min="10" max="10" width="11.7109375" customWidth="1"/>
    <col min="11" max="11" width="10.5703125" customWidth="1"/>
    <col min="12" max="12" width="10.42578125" customWidth="1"/>
  </cols>
  <sheetData>
    <row r="1" spans="1:12" ht="15.75" customHeight="1">
      <c r="A1" s="37" t="s">
        <v>3</v>
      </c>
      <c r="B1" s="38"/>
      <c r="C1" s="38"/>
      <c r="D1" s="38"/>
      <c r="E1" s="72" t="s">
        <v>4</v>
      </c>
      <c r="F1" s="72"/>
      <c r="G1" s="72"/>
      <c r="H1" s="72"/>
      <c r="I1" s="72"/>
      <c r="J1" s="72"/>
      <c r="K1" s="17" t="s">
        <v>11</v>
      </c>
      <c r="L1" s="39"/>
    </row>
    <row r="2" spans="1:12" ht="15.75">
      <c r="A2" s="37" t="s">
        <v>5</v>
      </c>
      <c r="B2" s="40"/>
      <c r="C2" s="40"/>
      <c r="D2" s="40"/>
      <c r="E2" s="78" t="s">
        <v>69</v>
      </c>
      <c r="F2" s="78"/>
      <c r="G2" s="78"/>
      <c r="H2" s="78"/>
      <c r="I2" s="78"/>
      <c r="J2" s="79"/>
      <c r="K2" s="18" t="s">
        <v>12</v>
      </c>
      <c r="L2" s="19">
        <v>41844941</v>
      </c>
    </row>
    <row r="3" spans="1:12" ht="14.25" customHeight="1">
      <c r="A3" s="37" t="s">
        <v>6</v>
      </c>
      <c r="B3" s="40"/>
      <c r="C3" s="40"/>
      <c r="D3" s="40"/>
      <c r="E3" s="72" t="s">
        <v>29</v>
      </c>
      <c r="F3" s="72"/>
      <c r="G3" s="72"/>
      <c r="H3" s="72"/>
      <c r="I3" s="72"/>
      <c r="J3" s="72"/>
      <c r="K3" s="18" t="s">
        <v>13</v>
      </c>
      <c r="L3" s="19"/>
    </row>
    <row r="4" spans="1:12" ht="15.75">
      <c r="A4" s="37" t="s">
        <v>7</v>
      </c>
      <c r="B4" s="40"/>
      <c r="C4" s="40"/>
      <c r="D4" s="40"/>
      <c r="E4" s="72" t="s">
        <v>30</v>
      </c>
      <c r="F4" s="72"/>
      <c r="G4" s="72"/>
      <c r="H4" s="72"/>
      <c r="I4" s="72"/>
      <c r="J4" s="72"/>
      <c r="K4" s="18" t="s">
        <v>14</v>
      </c>
      <c r="L4" s="19"/>
    </row>
    <row r="5" spans="1:12" ht="15.75">
      <c r="A5" s="37" t="s">
        <v>8</v>
      </c>
      <c r="B5" s="40"/>
      <c r="C5" s="40"/>
      <c r="D5" s="40"/>
      <c r="E5" s="72" t="s">
        <v>93</v>
      </c>
      <c r="F5" s="72"/>
      <c r="G5" s="72"/>
      <c r="H5" s="72"/>
      <c r="I5" s="72"/>
      <c r="J5" s="72"/>
      <c r="K5" s="18" t="s">
        <v>15</v>
      </c>
      <c r="L5" s="19" t="s">
        <v>28</v>
      </c>
    </row>
    <row r="6" spans="1:12" ht="15.75">
      <c r="A6" s="37" t="s">
        <v>9</v>
      </c>
      <c r="B6" s="40"/>
      <c r="C6" s="40"/>
      <c r="D6" s="40"/>
      <c r="E6" s="80" t="s">
        <v>31</v>
      </c>
      <c r="F6" s="80"/>
      <c r="G6" s="80"/>
      <c r="H6" s="80"/>
      <c r="I6" s="80"/>
      <c r="J6" s="80"/>
      <c r="K6" s="41"/>
      <c r="L6" s="41"/>
    </row>
    <row r="7" spans="1:12" ht="15.75">
      <c r="A7" s="37" t="s">
        <v>10</v>
      </c>
      <c r="B7" s="40"/>
      <c r="C7" s="40"/>
      <c r="D7" s="40"/>
      <c r="E7" s="72" t="s">
        <v>16</v>
      </c>
      <c r="F7" s="72"/>
      <c r="G7" s="72"/>
      <c r="H7" s="72"/>
      <c r="I7" s="72"/>
      <c r="J7" s="72"/>
      <c r="K7" s="41"/>
      <c r="L7" s="41"/>
    </row>
    <row r="8" spans="1:12" ht="15.75">
      <c r="A8" s="37"/>
      <c r="B8" s="40"/>
      <c r="C8" s="40"/>
      <c r="D8" s="40"/>
      <c r="E8" s="44"/>
      <c r="F8" s="44"/>
      <c r="G8" s="44"/>
      <c r="H8" s="44"/>
      <c r="I8" s="44"/>
      <c r="J8" s="44"/>
      <c r="K8" s="41"/>
      <c r="L8" s="41"/>
    </row>
    <row r="9" spans="1:12" ht="15.75">
      <c r="A9" s="37"/>
      <c r="B9" s="40"/>
      <c r="C9" s="40"/>
      <c r="D9" s="40"/>
      <c r="E9" s="44"/>
      <c r="F9" s="44"/>
      <c r="G9" s="44"/>
      <c r="H9" s="44"/>
      <c r="I9" s="44"/>
      <c r="J9" s="44"/>
      <c r="K9" s="41"/>
      <c r="L9" s="41"/>
    </row>
    <row r="10" spans="1:12" ht="15.75">
      <c r="A10" s="37"/>
      <c r="B10" s="40"/>
      <c r="C10" s="40"/>
      <c r="D10" s="40"/>
      <c r="E10" s="44"/>
      <c r="F10" s="44"/>
      <c r="G10" s="44"/>
      <c r="H10" s="44"/>
      <c r="I10" s="44"/>
      <c r="J10" s="44"/>
      <c r="K10" s="41"/>
      <c r="L10" s="41"/>
    </row>
    <row r="11" spans="1:12" ht="15.75">
      <c r="A11" s="37"/>
      <c r="B11" s="40"/>
      <c r="C11" s="40"/>
      <c r="D11" s="40"/>
      <c r="E11" s="44"/>
      <c r="F11" s="44"/>
      <c r="G11" s="44"/>
      <c r="H11" s="44"/>
      <c r="I11" s="44"/>
      <c r="J11" s="44"/>
      <c r="K11" s="41"/>
      <c r="L11" s="41"/>
    </row>
    <row r="12" spans="1:12" ht="15.75">
      <c r="A12" s="37"/>
      <c r="B12" s="40"/>
      <c r="C12" s="40"/>
      <c r="D12" s="40"/>
      <c r="E12" s="44"/>
      <c r="F12" s="44"/>
      <c r="G12" s="44"/>
      <c r="H12" s="44"/>
      <c r="I12" s="44"/>
      <c r="J12" s="44"/>
      <c r="K12" s="41"/>
      <c r="L12" s="41"/>
    </row>
    <row r="13" spans="1:12" ht="15.75">
      <c r="A13" s="37"/>
      <c r="B13" s="40"/>
      <c r="C13" s="40"/>
      <c r="D13" s="40"/>
      <c r="E13" s="44"/>
      <c r="F13" s="44"/>
      <c r="G13" s="44"/>
      <c r="H13" s="44"/>
      <c r="I13" s="44"/>
      <c r="J13" s="44"/>
      <c r="K13" s="41"/>
      <c r="L13" s="41"/>
    </row>
    <row r="14" spans="1:12" ht="15.75">
      <c r="A14" s="42"/>
      <c r="B14" s="40"/>
      <c r="C14" s="40"/>
      <c r="D14" s="40"/>
      <c r="E14" s="43"/>
      <c r="F14" s="41"/>
      <c r="G14" s="41"/>
      <c r="H14" s="41"/>
      <c r="I14" s="41"/>
      <c r="J14" s="41"/>
      <c r="K14" s="41"/>
      <c r="L14" s="41"/>
    </row>
    <row r="15" spans="1:12" ht="15" customHeight="1">
      <c r="A15" s="81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ht="21.75" customHeight="1">
      <c r="A16" s="82" t="s">
        <v>95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18.75" customHeight="1">
      <c r="A17" s="81" t="s">
        <v>80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>
      <c r="A18" s="14"/>
      <c r="B18" s="16"/>
      <c r="C18" s="16"/>
      <c r="D18" s="16"/>
      <c r="E18" s="16"/>
      <c r="F18" s="16"/>
      <c r="G18" s="13"/>
      <c r="H18" s="13"/>
      <c r="I18" s="8"/>
      <c r="J18" s="8"/>
    </row>
    <row r="19" spans="1:12">
      <c r="A19" s="15" t="s">
        <v>81</v>
      </c>
      <c r="B19" s="12"/>
      <c r="C19" s="13"/>
      <c r="D19" s="13"/>
      <c r="E19" s="13"/>
      <c r="F19" s="13"/>
      <c r="G19" s="13"/>
      <c r="H19" s="13"/>
      <c r="I19" s="8"/>
      <c r="J19" s="8"/>
    </row>
    <row r="20" spans="1:12" s="2" customFormat="1" ht="42" customHeight="1">
      <c r="A20" s="73" t="s">
        <v>0</v>
      </c>
      <c r="B20" s="75" t="s">
        <v>1</v>
      </c>
      <c r="C20" s="69" t="s">
        <v>77</v>
      </c>
      <c r="D20" s="70"/>
      <c r="E20" s="65" t="s">
        <v>71</v>
      </c>
      <c r="F20" s="66"/>
      <c r="G20" s="66"/>
      <c r="H20" s="67"/>
      <c r="I20" s="65" t="s">
        <v>85</v>
      </c>
      <c r="J20" s="77"/>
      <c r="K20" s="20" t="s">
        <v>74</v>
      </c>
      <c r="L20" s="20" t="s">
        <v>75</v>
      </c>
    </row>
    <row r="21" spans="1:12" s="2" customFormat="1" ht="36" customHeight="1">
      <c r="A21" s="74"/>
      <c r="B21" s="76"/>
      <c r="C21" s="36" t="s">
        <v>78</v>
      </c>
      <c r="D21" s="36" t="s">
        <v>79</v>
      </c>
      <c r="E21" s="20" t="s">
        <v>72</v>
      </c>
      <c r="F21" s="20" t="s">
        <v>73</v>
      </c>
      <c r="G21" s="20" t="s">
        <v>91</v>
      </c>
      <c r="H21" s="20" t="s">
        <v>76</v>
      </c>
      <c r="I21" s="20" t="s">
        <v>88</v>
      </c>
      <c r="J21" s="20" t="s">
        <v>73</v>
      </c>
      <c r="K21" s="20" t="s">
        <v>86</v>
      </c>
      <c r="L21" s="20" t="s">
        <v>87</v>
      </c>
    </row>
    <row r="22" spans="1:12" s="1" customFormat="1">
      <c r="A22" s="21">
        <v>1</v>
      </c>
      <c r="B22" s="22">
        <v>2</v>
      </c>
      <c r="C22" s="23">
        <v>3</v>
      </c>
      <c r="D22" s="21">
        <v>4</v>
      </c>
      <c r="E22" s="23">
        <v>5</v>
      </c>
      <c r="F22" s="23">
        <v>6</v>
      </c>
      <c r="G22" s="22" t="s">
        <v>89</v>
      </c>
      <c r="H22" s="23">
        <v>8</v>
      </c>
      <c r="I22" s="23">
        <v>9</v>
      </c>
      <c r="J22" s="23">
        <v>10</v>
      </c>
      <c r="K22" s="23">
        <v>11</v>
      </c>
      <c r="L22" s="23">
        <v>12</v>
      </c>
    </row>
    <row r="23" spans="1:12" ht="12" customHeight="1">
      <c r="A23" s="24" t="s">
        <v>2</v>
      </c>
      <c r="B23" s="25" t="s">
        <v>26</v>
      </c>
      <c r="C23" s="26"/>
      <c r="D23" s="26"/>
      <c r="E23" s="26"/>
      <c r="F23" s="18"/>
      <c r="G23" s="18"/>
      <c r="H23" s="18"/>
      <c r="I23" s="18"/>
      <c r="J23" s="18"/>
      <c r="K23" s="18"/>
      <c r="L23" s="18"/>
    </row>
    <row r="24" spans="1:12" ht="25.5">
      <c r="A24" s="27" t="s">
        <v>32</v>
      </c>
      <c r="B24" s="26" t="s">
        <v>27</v>
      </c>
      <c r="C24" s="29">
        <v>7193.3</v>
      </c>
      <c r="D24" s="28">
        <f>J24</f>
        <v>7335.7</v>
      </c>
      <c r="E24" s="28">
        <v>7031.2</v>
      </c>
      <c r="F24" s="29">
        <v>7335.7</v>
      </c>
      <c r="G24" s="28">
        <f>F24-E24</f>
        <v>304.5</v>
      </c>
      <c r="H24" s="30">
        <f>F24/E24*100</f>
        <v>104.3306974627375</v>
      </c>
      <c r="I24" s="28">
        <f>E24</f>
        <v>7031.2</v>
      </c>
      <c r="J24" s="28">
        <f>F24</f>
        <v>7335.7</v>
      </c>
      <c r="K24" s="28">
        <f>J24-I24</f>
        <v>304.5</v>
      </c>
      <c r="L24" s="30">
        <f>J24/I24*100</f>
        <v>104.3306974627375</v>
      </c>
    </row>
    <row r="25" spans="1:12">
      <c r="A25" s="27" t="s">
        <v>33</v>
      </c>
      <c r="B25" s="26" t="s">
        <v>46</v>
      </c>
      <c r="C25" s="28">
        <f>C27+C28</f>
        <v>585.1</v>
      </c>
      <c r="D25" s="28">
        <f t="shared" ref="D25:D49" si="0">J25</f>
        <v>641.80000000000007</v>
      </c>
      <c r="E25" s="28">
        <f>E27+E28</f>
        <v>1179.9000000000001</v>
      </c>
      <c r="F25" s="28">
        <f>F27+F28</f>
        <v>641.80000000000007</v>
      </c>
      <c r="G25" s="28">
        <f t="shared" ref="G25:G49" si="1">F25-E25</f>
        <v>-538.1</v>
      </c>
      <c r="H25" s="30">
        <f t="shared" ref="H25:H49" si="2">F25/E25*100</f>
        <v>54.394440206797192</v>
      </c>
      <c r="I25" s="28">
        <f t="shared" ref="I25:J49" si="3">E25</f>
        <v>1179.9000000000001</v>
      </c>
      <c r="J25" s="28">
        <f t="shared" si="3"/>
        <v>641.80000000000007</v>
      </c>
      <c r="K25" s="28">
        <f t="shared" ref="K25:K49" si="4">J25-I25</f>
        <v>-538.1</v>
      </c>
      <c r="L25" s="30">
        <f t="shared" ref="L25:L49" si="5">J25/I25*100</f>
        <v>54.394440206797192</v>
      </c>
    </row>
    <row r="26" spans="1:12">
      <c r="A26" s="31" t="s">
        <v>34</v>
      </c>
      <c r="B26" s="26"/>
      <c r="C26" s="29"/>
      <c r="D26" s="28"/>
      <c r="E26" s="28"/>
      <c r="F26" s="29"/>
      <c r="G26" s="28"/>
      <c r="H26" s="30"/>
      <c r="I26" s="28"/>
      <c r="J26" s="28"/>
      <c r="K26" s="28"/>
      <c r="L26" s="30"/>
    </row>
    <row r="27" spans="1:12">
      <c r="A27" s="31" t="s">
        <v>35</v>
      </c>
      <c r="B27" s="26" t="s">
        <v>37</v>
      </c>
      <c r="C27" s="29">
        <v>0.1</v>
      </c>
      <c r="D27" s="28">
        <f t="shared" si="0"/>
        <v>9.6</v>
      </c>
      <c r="E27" s="28">
        <v>0.2</v>
      </c>
      <c r="F27" s="29">
        <v>9.6</v>
      </c>
      <c r="G27" s="28">
        <f t="shared" si="1"/>
        <v>9.4</v>
      </c>
      <c r="H27" s="30">
        <f t="shared" si="2"/>
        <v>4799.9999999999991</v>
      </c>
      <c r="I27" s="28">
        <f t="shared" si="3"/>
        <v>0.2</v>
      </c>
      <c r="J27" s="28">
        <f t="shared" si="3"/>
        <v>9.6</v>
      </c>
      <c r="K27" s="28">
        <f t="shared" si="4"/>
        <v>9.4</v>
      </c>
      <c r="L27" s="30">
        <f t="shared" si="5"/>
        <v>4799.9999999999991</v>
      </c>
    </row>
    <row r="28" spans="1:12" ht="25.5">
      <c r="A28" s="31" t="s">
        <v>36</v>
      </c>
      <c r="B28" s="26" t="s">
        <v>38</v>
      </c>
      <c r="C28" s="28">
        <v>585</v>
      </c>
      <c r="D28" s="28">
        <f t="shared" si="0"/>
        <v>632.20000000000005</v>
      </c>
      <c r="E28" s="28">
        <v>1179.7</v>
      </c>
      <c r="F28" s="28">
        <v>632.20000000000005</v>
      </c>
      <c r="G28" s="28">
        <f>F28-E28</f>
        <v>-547.5</v>
      </c>
      <c r="H28" s="30">
        <f t="shared" si="2"/>
        <v>53.58989573620412</v>
      </c>
      <c r="I28" s="28">
        <f t="shared" si="3"/>
        <v>1179.7</v>
      </c>
      <c r="J28" s="28">
        <f t="shared" si="3"/>
        <v>632.20000000000005</v>
      </c>
      <c r="K28" s="28">
        <f t="shared" si="4"/>
        <v>-547.5</v>
      </c>
      <c r="L28" s="30">
        <f t="shared" si="5"/>
        <v>53.58989573620412</v>
      </c>
    </row>
    <row r="29" spans="1:12">
      <c r="A29" s="27" t="s">
        <v>39</v>
      </c>
      <c r="B29" s="26" t="s">
        <v>47</v>
      </c>
      <c r="C29" s="29">
        <v>18.399999999999999</v>
      </c>
      <c r="D29" s="28">
        <f t="shared" si="0"/>
        <v>63.5</v>
      </c>
      <c r="E29" s="28">
        <f>E31</f>
        <v>33.1</v>
      </c>
      <c r="F29" s="28">
        <f>F31</f>
        <v>63.5</v>
      </c>
      <c r="G29" s="28">
        <f t="shared" si="1"/>
        <v>30.4</v>
      </c>
      <c r="H29" s="30">
        <f t="shared" si="2"/>
        <v>191.8429003021148</v>
      </c>
      <c r="I29" s="28">
        <f t="shared" si="3"/>
        <v>33.1</v>
      </c>
      <c r="J29" s="28">
        <f t="shared" si="3"/>
        <v>63.5</v>
      </c>
      <c r="K29" s="28">
        <f t="shared" si="4"/>
        <v>30.4</v>
      </c>
      <c r="L29" s="30">
        <f t="shared" si="5"/>
        <v>191.8429003021148</v>
      </c>
    </row>
    <row r="30" spans="1:12">
      <c r="A30" s="31" t="s">
        <v>34</v>
      </c>
      <c r="B30" s="26"/>
      <c r="C30" s="29"/>
      <c r="D30" s="28"/>
      <c r="E30" s="28"/>
      <c r="F30" s="29"/>
      <c r="G30" s="28"/>
      <c r="H30" s="30"/>
      <c r="I30" s="28"/>
      <c r="J30" s="28"/>
      <c r="K30" s="28"/>
      <c r="L30" s="30"/>
    </row>
    <row r="31" spans="1:12">
      <c r="A31" s="31" t="s">
        <v>40</v>
      </c>
      <c r="B31" s="26" t="s">
        <v>48</v>
      </c>
      <c r="C31" s="29">
        <v>18.399999999999999</v>
      </c>
      <c r="D31" s="28">
        <f t="shared" si="0"/>
        <v>63.5</v>
      </c>
      <c r="E31" s="28">
        <v>33.1</v>
      </c>
      <c r="F31" s="29">
        <v>63.5</v>
      </c>
      <c r="G31" s="28">
        <f t="shared" si="1"/>
        <v>30.4</v>
      </c>
      <c r="H31" s="30">
        <f t="shared" si="2"/>
        <v>191.8429003021148</v>
      </c>
      <c r="I31" s="28">
        <f t="shared" si="3"/>
        <v>33.1</v>
      </c>
      <c r="J31" s="28">
        <f t="shared" si="3"/>
        <v>63.5</v>
      </c>
      <c r="K31" s="28">
        <f t="shared" si="4"/>
        <v>30.4</v>
      </c>
      <c r="L31" s="30">
        <f t="shared" si="5"/>
        <v>191.8429003021148</v>
      </c>
    </row>
    <row r="32" spans="1:12">
      <c r="A32" s="27" t="s">
        <v>43</v>
      </c>
      <c r="B32" s="26" t="s">
        <v>49</v>
      </c>
      <c r="C32" s="28">
        <f t="shared" ref="C32" si="6">C24+C25+C29</f>
        <v>7796.8</v>
      </c>
      <c r="D32" s="28">
        <f t="shared" si="0"/>
        <v>8041</v>
      </c>
      <c r="E32" s="28">
        <f t="shared" ref="E32:F32" si="7">E24+E25+E29</f>
        <v>8244.2000000000007</v>
      </c>
      <c r="F32" s="28">
        <f t="shared" si="7"/>
        <v>8041</v>
      </c>
      <c r="G32" s="28">
        <f>F32-E32</f>
        <v>-203.20000000000073</v>
      </c>
      <c r="H32" s="30">
        <f t="shared" si="2"/>
        <v>97.535236893816247</v>
      </c>
      <c r="I32" s="28">
        <f t="shared" si="3"/>
        <v>8244.2000000000007</v>
      </c>
      <c r="J32" s="28">
        <f t="shared" si="3"/>
        <v>8041</v>
      </c>
      <c r="K32" s="28">
        <f t="shared" si="4"/>
        <v>-203.20000000000073</v>
      </c>
      <c r="L32" s="30">
        <f t="shared" si="5"/>
        <v>97.535236893816247</v>
      </c>
    </row>
    <row r="33" spans="1:17">
      <c r="A33" s="31" t="s">
        <v>17</v>
      </c>
      <c r="B33" s="26" t="s">
        <v>50</v>
      </c>
      <c r="C33" s="29">
        <v>212.5</v>
      </c>
      <c r="D33" s="28">
        <f t="shared" si="0"/>
        <v>254.9</v>
      </c>
      <c r="E33" s="28">
        <v>509</v>
      </c>
      <c r="F33" s="29">
        <v>254.9</v>
      </c>
      <c r="G33" s="28">
        <f t="shared" si="1"/>
        <v>-254.1</v>
      </c>
      <c r="H33" s="30">
        <f t="shared" si="2"/>
        <v>50.078585461689585</v>
      </c>
      <c r="I33" s="28">
        <f t="shared" si="3"/>
        <v>509</v>
      </c>
      <c r="J33" s="28">
        <f t="shared" si="3"/>
        <v>254.9</v>
      </c>
      <c r="K33" s="28">
        <f t="shared" si="4"/>
        <v>-254.1</v>
      </c>
      <c r="L33" s="30">
        <f t="shared" si="5"/>
        <v>50.078585461689585</v>
      </c>
    </row>
    <row r="34" spans="1:17">
      <c r="A34" s="31" t="s">
        <v>18</v>
      </c>
      <c r="B34" s="26" t="s">
        <v>51</v>
      </c>
      <c r="C34" s="29">
        <v>4324.1000000000004</v>
      </c>
      <c r="D34" s="28">
        <f t="shared" si="0"/>
        <v>5049.6000000000004</v>
      </c>
      <c r="E34" s="28">
        <v>5355.9</v>
      </c>
      <c r="F34" s="29">
        <v>5049.6000000000004</v>
      </c>
      <c r="G34" s="28">
        <f t="shared" si="1"/>
        <v>-306.29999999999927</v>
      </c>
      <c r="H34" s="30">
        <f t="shared" si="2"/>
        <v>94.281073208984495</v>
      </c>
      <c r="I34" s="28">
        <f t="shared" si="3"/>
        <v>5355.9</v>
      </c>
      <c r="J34" s="28">
        <f t="shared" si="3"/>
        <v>5049.6000000000004</v>
      </c>
      <c r="K34" s="28">
        <f t="shared" si="4"/>
        <v>-306.29999999999927</v>
      </c>
      <c r="L34" s="30">
        <f t="shared" si="5"/>
        <v>94.281073208984495</v>
      </c>
    </row>
    <row r="35" spans="1:17">
      <c r="A35" s="31" t="s">
        <v>19</v>
      </c>
      <c r="B35" s="26" t="s">
        <v>52</v>
      </c>
      <c r="C35" s="29">
        <v>883.4</v>
      </c>
      <c r="D35" s="28">
        <f t="shared" si="0"/>
        <v>1014</v>
      </c>
      <c r="E35" s="28">
        <v>1124.7</v>
      </c>
      <c r="F35" s="29">
        <v>1014</v>
      </c>
      <c r="G35" s="28">
        <f t="shared" si="1"/>
        <v>-110.70000000000005</v>
      </c>
      <c r="H35" s="30">
        <f t="shared" si="2"/>
        <v>90.15737530008002</v>
      </c>
      <c r="I35" s="28">
        <f t="shared" si="3"/>
        <v>1124.7</v>
      </c>
      <c r="J35" s="28">
        <f t="shared" si="3"/>
        <v>1014</v>
      </c>
      <c r="K35" s="28">
        <f t="shared" si="4"/>
        <v>-110.70000000000005</v>
      </c>
      <c r="L35" s="30">
        <f t="shared" si="5"/>
        <v>90.15737530008002</v>
      </c>
    </row>
    <row r="36" spans="1:17">
      <c r="A36" s="31" t="s">
        <v>20</v>
      </c>
      <c r="B36" s="26" t="s">
        <v>53</v>
      </c>
      <c r="C36" s="29">
        <v>55.6</v>
      </c>
      <c r="D36" s="28">
        <f t="shared" si="0"/>
        <v>96.8</v>
      </c>
      <c r="E36" s="28">
        <v>76.2</v>
      </c>
      <c r="F36" s="29">
        <v>96.8</v>
      </c>
      <c r="G36" s="28">
        <f t="shared" si="1"/>
        <v>20.599999999999994</v>
      </c>
      <c r="H36" s="30">
        <f t="shared" si="2"/>
        <v>127.03412073490811</v>
      </c>
      <c r="I36" s="28">
        <f t="shared" si="3"/>
        <v>76.2</v>
      </c>
      <c r="J36" s="28">
        <f t="shared" si="3"/>
        <v>96.8</v>
      </c>
      <c r="K36" s="28">
        <f t="shared" si="4"/>
        <v>20.599999999999994</v>
      </c>
      <c r="L36" s="30">
        <f t="shared" si="5"/>
        <v>127.03412073490811</v>
      </c>
    </row>
    <row r="37" spans="1:17">
      <c r="A37" s="31" t="s">
        <v>21</v>
      </c>
      <c r="B37" s="26" t="s">
        <v>54</v>
      </c>
      <c r="C37" s="29">
        <v>594.70000000000005</v>
      </c>
      <c r="D37" s="28">
        <f t="shared" si="0"/>
        <v>589.20000000000005</v>
      </c>
      <c r="E37" s="28">
        <v>1178.4000000000001</v>
      </c>
      <c r="F37" s="29">
        <v>589.20000000000005</v>
      </c>
      <c r="G37" s="28">
        <f t="shared" si="1"/>
        <v>-589.20000000000005</v>
      </c>
      <c r="H37" s="30">
        <f t="shared" si="2"/>
        <v>50</v>
      </c>
      <c r="I37" s="28">
        <f t="shared" si="3"/>
        <v>1178.4000000000001</v>
      </c>
      <c r="J37" s="28">
        <f t="shared" si="3"/>
        <v>589.20000000000005</v>
      </c>
      <c r="K37" s="28">
        <f t="shared" si="4"/>
        <v>-589.20000000000005</v>
      </c>
      <c r="L37" s="30">
        <f t="shared" si="5"/>
        <v>50</v>
      </c>
    </row>
    <row r="38" spans="1:17" ht="23.25" customHeight="1">
      <c r="A38" s="32" t="s">
        <v>41</v>
      </c>
      <c r="B38" s="26" t="s">
        <v>55</v>
      </c>
      <c r="C38" s="28">
        <v>6070.3</v>
      </c>
      <c r="D38" s="28">
        <f t="shared" si="0"/>
        <v>7004.5</v>
      </c>
      <c r="E38" s="28">
        <f>E33+E34+E35+E36+E37</f>
        <v>8244.1999999999989</v>
      </c>
      <c r="F38" s="28">
        <f>F33+F34+F35+F36+F37</f>
        <v>7004.5</v>
      </c>
      <c r="G38" s="28">
        <f t="shared" si="1"/>
        <v>-1239.6999999999989</v>
      </c>
      <c r="H38" s="30">
        <f t="shared" si="2"/>
        <v>84.962761699133949</v>
      </c>
      <c r="I38" s="28">
        <f t="shared" si="3"/>
        <v>8244.1999999999989</v>
      </c>
      <c r="J38" s="28">
        <f t="shared" si="3"/>
        <v>7004.5</v>
      </c>
      <c r="K38" s="28">
        <f t="shared" si="4"/>
        <v>-1239.6999999999989</v>
      </c>
      <c r="L38" s="30">
        <f t="shared" si="5"/>
        <v>84.962761699133949</v>
      </c>
    </row>
    <row r="39" spans="1:17">
      <c r="A39" s="27" t="s">
        <v>42</v>
      </c>
      <c r="B39" s="26" t="s">
        <v>56</v>
      </c>
      <c r="C39" s="28">
        <f>C40+C41</f>
        <v>85.7</v>
      </c>
      <c r="D39" s="28">
        <f t="shared" si="0"/>
        <v>92</v>
      </c>
      <c r="E39" s="28">
        <f>E40+E41</f>
        <v>369.1</v>
      </c>
      <c r="F39" s="28">
        <f>F40+F41</f>
        <v>92</v>
      </c>
      <c r="G39" s="28">
        <f t="shared" si="1"/>
        <v>-277.10000000000002</v>
      </c>
      <c r="H39" s="30">
        <f t="shared" si="2"/>
        <v>24.925494445949607</v>
      </c>
      <c r="I39" s="28">
        <f t="shared" si="3"/>
        <v>369.1</v>
      </c>
      <c r="J39" s="28">
        <f t="shared" si="3"/>
        <v>92</v>
      </c>
      <c r="K39" s="28">
        <f t="shared" si="4"/>
        <v>-277.10000000000002</v>
      </c>
      <c r="L39" s="30">
        <f t="shared" si="5"/>
        <v>24.925494445949607</v>
      </c>
      <c r="M39" s="1"/>
      <c r="N39" s="1"/>
      <c r="O39" s="1"/>
      <c r="P39" s="1"/>
      <c r="Q39" s="1"/>
    </row>
    <row r="40" spans="1:17" ht="25.5">
      <c r="A40" s="31" t="s">
        <v>68</v>
      </c>
      <c r="B40" s="26" t="s">
        <v>57</v>
      </c>
      <c r="C40" s="33"/>
      <c r="D40" s="28"/>
      <c r="E40" s="33"/>
      <c r="F40" s="28"/>
      <c r="G40" s="28"/>
      <c r="H40" s="30"/>
      <c r="I40" s="28"/>
      <c r="J40" s="28"/>
      <c r="K40" s="28"/>
      <c r="L40" s="30"/>
      <c r="M40" s="1"/>
      <c r="N40" s="1"/>
      <c r="O40" s="1"/>
      <c r="P40" s="1"/>
      <c r="Q40" s="1"/>
    </row>
    <row r="41" spans="1:17" ht="45.75" customHeight="1">
      <c r="A41" s="31" t="s">
        <v>67</v>
      </c>
      <c r="B41" s="26" t="s">
        <v>58</v>
      </c>
      <c r="C41" s="29">
        <v>85.7</v>
      </c>
      <c r="D41" s="28">
        <f t="shared" si="0"/>
        <v>92</v>
      </c>
      <c r="E41" s="28">
        <v>369.1</v>
      </c>
      <c r="F41" s="28">
        <v>92</v>
      </c>
      <c r="G41" s="28">
        <f t="shared" si="1"/>
        <v>-277.10000000000002</v>
      </c>
      <c r="H41" s="30">
        <f t="shared" si="2"/>
        <v>24.925494445949607</v>
      </c>
      <c r="I41" s="28">
        <f t="shared" si="3"/>
        <v>369.1</v>
      </c>
      <c r="J41" s="28">
        <f t="shared" si="3"/>
        <v>92</v>
      </c>
      <c r="K41" s="28">
        <f t="shared" si="4"/>
        <v>-277.10000000000002</v>
      </c>
      <c r="L41" s="30">
        <f t="shared" si="5"/>
        <v>24.925494445949607</v>
      </c>
      <c r="M41" s="1"/>
      <c r="N41" s="1"/>
      <c r="O41" s="1"/>
      <c r="P41" s="1"/>
      <c r="Q41" s="1"/>
    </row>
    <row r="42" spans="1:17" ht="14.25" customHeight="1">
      <c r="A42" s="31" t="s">
        <v>34</v>
      </c>
      <c r="B42" s="26" t="s">
        <v>44</v>
      </c>
      <c r="C42" s="29"/>
      <c r="D42" s="28"/>
      <c r="E42" s="33"/>
      <c r="F42" s="28"/>
      <c r="G42" s="28"/>
      <c r="H42" s="30"/>
      <c r="I42" s="28"/>
      <c r="J42" s="28"/>
      <c r="K42" s="28"/>
      <c r="L42" s="30"/>
      <c r="M42" s="1"/>
      <c r="N42" s="1"/>
      <c r="O42" s="1"/>
      <c r="P42" s="1"/>
      <c r="Q42" s="1"/>
    </row>
    <row r="43" spans="1:17" ht="43.5" customHeight="1">
      <c r="A43" s="31" t="s">
        <v>65</v>
      </c>
      <c r="B43" s="26" t="s">
        <v>45</v>
      </c>
      <c r="C43" s="29">
        <v>0</v>
      </c>
      <c r="D43" s="28">
        <f t="shared" si="0"/>
        <v>0</v>
      </c>
      <c r="E43" s="28">
        <v>206.8</v>
      </c>
      <c r="F43" s="28">
        <v>0</v>
      </c>
      <c r="G43" s="28">
        <f t="shared" si="1"/>
        <v>-206.8</v>
      </c>
      <c r="H43" s="30">
        <f t="shared" si="2"/>
        <v>0</v>
      </c>
      <c r="I43" s="28">
        <f t="shared" si="3"/>
        <v>206.8</v>
      </c>
      <c r="J43" s="28">
        <f t="shared" si="3"/>
        <v>0</v>
      </c>
      <c r="K43" s="28">
        <f t="shared" si="4"/>
        <v>-206.8</v>
      </c>
      <c r="L43" s="30">
        <f t="shared" si="5"/>
        <v>0</v>
      </c>
      <c r="M43" s="1"/>
      <c r="N43" s="1"/>
      <c r="O43" s="1"/>
      <c r="P43" s="1"/>
      <c r="Q43" s="1"/>
    </row>
    <row r="44" spans="1:17" ht="25.5">
      <c r="A44" s="31" t="s">
        <v>90</v>
      </c>
      <c r="B44" s="26" t="s">
        <v>59</v>
      </c>
      <c r="C44" s="29"/>
      <c r="D44" s="28"/>
      <c r="E44" s="33"/>
      <c r="F44" s="28"/>
      <c r="G44" s="28"/>
      <c r="H44" s="30"/>
      <c r="I44" s="28"/>
      <c r="J44" s="28"/>
      <c r="K44" s="28"/>
      <c r="L44" s="30"/>
      <c r="M44" s="1"/>
      <c r="N44" s="1"/>
      <c r="O44" s="1"/>
      <c r="P44" s="1"/>
      <c r="Q44" s="1"/>
    </row>
    <row r="45" spans="1:17">
      <c r="A45" s="31" t="s">
        <v>22</v>
      </c>
      <c r="B45" s="26" t="s">
        <v>60</v>
      </c>
      <c r="C45" s="29"/>
      <c r="D45" s="28"/>
      <c r="E45" s="33"/>
      <c r="F45" s="28"/>
      <c r="G45" s="28"/>
      <c r="H45" s="30"/>
      <c r="I45" s="28"/>
      <c r="J45" s="28"/>
      <c r="K45" s="28"/>
      <c r="L45" s="30"/>
    </row>
    <row r="46" spans="1:17">
      <c r="A46" s="31" t="s">
        <v>23</v>
      </c>
      <c r="B46" s="26" t="s">
        <v>61</v>
      </c>
      <c r="C46" s="29"/>
      <c r="D46" s="28"/>
      <c r="E46" s="33"/>
      <c r="F46" s="28"/>
      <c r="G46" s="28"/>
      <c r="H46" s="30"/>
      <c r="I46" s="28"/>
      <c r="J46" s="28"/>
      <c r="K46" s="28"/>
      <c r="L46" s="30"/>
    </row>
    <row r="47" spans="1:17">
      <c r="A47" s="27" t="s">
        <v>92</v>
      </c>
      <c r="B47" s="26" t="s">
        <v>62</v>
      </c>
      <c r="C47" s="29"/>
      <c r="D47" s="28"/>
      <c r="E47" s="18"/>
      <c r="F47" s="28"/>
      <c r="G47" s="28"/>
      <c r="H47" s="30"/>
      <c r="I47" s="28"/>
      <c r="J47" s="28"/>
      <c r="K47" s="28"/>
      <c r="L47" s="30"/>
    </row>
    <row r="48" spans="1:17">
      <c r="A48" s="31" t="s">
        <v>24</v>
      </c>
      <c r="B48" s="26" t="s">
        <v>63</v>
      </c>
      <c r="C48" s="28">
        <v>173</v>
      </c>
      <c r="D48" s="28">
        <f t="shared" si="0"/>
        <v>165.5</v>
      </c>
      <c r="E48" s="28">
        <v>179.5</v>
      </c>
      <c r="F48" s="28">
        <v>165.5</v>
      </c>
      <c r="G48" s="28">
        <f t="shared" si="1"/>
        <v>-14</v>
      </c>
      <c r="H48" s="30">
        <f t="shared" si="2"/>
        <v>92.200557103064057</v>
      </c>
      <c r="I48" s="28">
        <f t="shared" si="3"/>
        <v>179.5</v>
      </c>
      <c r="J48" s="28">
        <f t="shared" si="3"/>
        <v>165.5</v>
      </c>
      <c r="K48" s="28">
        <f t="shared" si="4"/>
        <v>-14</v>
      </c>
      <c r="L48" s="30">
        <f t="shared" si="5"/>
        <v>92.200557103064057</v>
      </c>
    </row>
    <row r="49" spans="1:12">
      <c r="A49" s="31" t="s">
        <v>25</v>
      </c>
      <c r="B49" s="26" t="s">
        <v>64</v>
      </c>
      <c r="C49" s="29">
        <v>1936.3</v>
      </c>
      <c r="D49" s="28">
        <f t="shared" si="0"/>
        <v>4125.8999999999996</v>
      </c>
      <c r="E49" s="28">
        <v>1805.2</v>
      </c>
      <c r="F49" s="28">
        <v>4125.8999999999996</v>
      </c>
      <c r="G49" s="28">
        <f t="shared" si="1"/>
        <v>2320.6999999999998</v>
      </c>
      <c r="H49" s="30">
        <f t="shared" si="2"/>
        <v>228.5563926434744</v>
      </c>
      <c r="I49" s="28">
        <f t="shared" si="3"/>
        <v>1805.2</v>
      </c>
      <c r="J49" s="28">
        <f>F49</f>
        <v>4125.8999999999996</v>
      </c>
      <c r="K49" s="28">
        <f t="shared" si="4"/>
        <v>2320.6999999999998</v>
      </c>
      <c r="L49" s="30">
        <f t="shared" si="5"/>
        <v>228.5563926434744</v>
      </c>
    </row>
    <row r="50" spans="1:12" ht="26.25" customHeight="1">
      <c r="A50" s="71" t="s">
        <v>96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>
      <c r="A51" s="56"/>
      <c r="B51" s="57"/>
      <c r="C51" s="58"/>
      <c r="D51" s="59"/>
      <c r="E51" s="59"/>
      <c r="F51" s="59"/>
      <c r="G51" s="59"/>
      <c r="H51" s="60"/>
      <c r="I51" s="59"/>
      <c r="J51" s="59"/>
      <c r="K51" s="59"/>
      <c r="L51" s="60"/>
    </row>
    <row r="52" spans="1:12">
      <c r="A52" s="56"/>
      <c r="B52" s="57"/>
      <c r="C52" s="58"/>
      <c r="D52" s="59"/>
      <c r="E52" s="59"/>
      <c r="F52" s="59"/>
      <c r="G52" s="59"/>
      <c r="H52" s="60"/>
      <c r="I52" s="59"/>
      <c r="J52" s="59"/>
      <c r="K52" s="59"/>
      <c r="L52" s="60"/>
    </row>
    <row r="53" spans="1:12">
      <c r="A53" s="56"/>
      <c r="B53" s="57"/>
      <c r="C53" s="58"/>
      <c r="D53" s="59"/>
      <c r="E53" s="59"/>
      <c r="F53" s="59"/>
      <c r="G53" s="59"/>
      <c r="H53" s="60"/>
      <c r="I53" s="59"/>
      <c r="J53" s="59"/>
      <c r="K53" s="59"/>
      <c r="L53" s="60"/>
    </row>
    <row r="54" spans="1:12">
      <c r="A54" s="56"/>
      <c r="B54" s="57"/>
      <c r="C54" s="58"/>
      <c r="D54" s="59"/>
      <c r="E54" s="59"/>
      <c r="F54" s="59"/>
      <c r="G54" s="59"/>
      <c r="H54" s="60"/>
      <c r="I54" s="59"/>
      <c r="J54" s="59"/>
      <c r="K54" s="59"/>
      <c r="L54" s="60"/>
    </row>
    <row r="55" spans="1:12">
      <c r="A55" s="9"/>
      <c r="B55" s="34"/>
      <c r="C55" s="34"/>
      <c r="D55" s="34"/>
      <c r="E55" s="10"/>
      <c r="F55" s="35"/>
      <c r="G55" s="35"/>
      <c r="H55" s="35"/>
      <c r="I55" s="35"/>
      <c r="J55" s="35"/>
      <c r="K55" s="35"/>
      <c r="L55" s="35"/>
    </row>
    <row r="56" spans="1:12" ht="15.75">
      <c r="A56" s="45" t="s">
        <v>10</v>
      </c>
      <c r="B56" s="46"/>
      <c r="C56" s="47"/>
      <c r="D56" s="47"/>
      <c r="E56" s="63"/>
      <c r="F56" s="63"/>
      <c r="G56" s="47"/>
      <c r="H56" s="11"/>
      <c r="I56" s="8"/>
      <c r="J56" s="8"/>
    </row>
    <row r="57" spans="1:12" ht="8.25" customHeight="1">
      <c r="A57" s="45"/>
      <c r="B57" s="46"/>
      <c r="C57" s="47"/>
      <c r="D57" s="47"/>
      <c r="E57" s="48"/>
      <c r="F57" s="48"/>
      <c r="G57" s="47"/>
      <c r="H57" s="11"/>
      <c r="I57" s="8"/>
      <c r="J57" s="8"/>
    </row>
    <row r="58" spans="1:12" ht="15.75">
      <c r="A58" s="49" t="s">
        <v>82</v>
      </c>
      <c r="B58" s="50"/>
      <c r="C58" s="51"/>
      <c r="D58" s="47"/>
      <c r="E58" s="68" t="s">
        <v>66</v>
      </c>
      <c r="F58" s="68"/>
      <c r="G58" s="47"/>
      <c r="H58" s="10"/>
    </row>
    <row r="59" spans="1:12" ht="15.75">
      <c r="A59" s="62" t="s">
        <v>94</v>
      </c>
      <c r="B59" s="50"/>
      <c r="C59" s="61" t="s">
        <v>83</v>
      </c>
      <c r="D59" s="47"/>
      <c r="E59" s="64" t="s">
        <v>84</v>
      </c>
      <c r="F59" s="64"/>
      <c r="G59" s="47"/>
      <c r="H59" s="10"/>
    </row>
    <row r="60" spans="1:12" ht="15.75">
      <c r="A60" s="52"/>
      <c r="B60" s="53"/>
      <c r="C60" s="53"/>
      <c r="D60" s="53"/>
      <c r="E60" s="54"/>
      <c r="F60" s="55"/>
      <c r="G60" s="55"/>
    </row>
    <row r="61" spans="1:12" ht="15.75">
      <c r="A61" s="52"/>
      <c r="B61" s="53"/>
      <c r="C61" s="53"/>
      <c r="D61" s="53"/>
      <c r="E61" s="54"/>
      <c r="F61" s="55"/>
      <c r="G61" s="55"/>
    </row>
    <row r="62" spans="1:12" ht="15.75">
      <c r="A62" s="52"/>
      <c r="B62" s="53"/>
      <c r="C62" s="53"/>
      <c r="D62" s="53"/>
      <c r="E62" s="54"/>
      <c r="F62" s="55"/>
      <c r="G62" s="55"/>
    </row>
    <row r="63" spans="1:12">
      <c r="A63" s="5"/>
      <c r="B63" s="7"/>
      <c r="C63" s="7"/>
      <c r="D63" s="7"/>
      <c r="E63" s="3"/>
    </row>
    <row r="64" spans="1:12">
      <c r="A64" s="5"/>
      <c r="B64" s="7"/>
      <c r="C64" s="7"/>
      <c r="D64" s="7"/>
      <c r="E64" s="3"/>
    </row>
    <row r="65" spans="1:5">
      <c r="A65" s="5"/>
      <c r="B65" s="7"/>
      <c r="C65" s="7"/>
      <c r="D65" s="7"/>
      <c r="E65" s="3"/>
    </row>
    <row r="66" spans="1:5">
      <c r="A66" s="5"/>
      <c r="B66" s="7"/>
      <c r="C66" s="7"/>
      <c r="D66" s="7"/>
      <c r="E66" s="3"/>
    </row>
    <row r="67" spans="1:5">
      <c r="A67" s="5"/>
      <c r="B67" s="7"/>
      <c r="C67" s="7"/>
      <c r="D67" s="7"/>
      <c r="E67" s="3"/>
    </row>
    <row r="68" spans="1:5">
      <c r="A68" s="5"/>
      <c r="B68" s="7"/>
      <c r="C68" s="7"/>
      <c r="D68" s="7"/>
      <c r="E68" s="3"/>
    </row>
    <row r="69" spans="1:5">
      <c r="A69" s="5"/>
      <c r="B69" s="7"/>
      <c r="C69" s="7"/>
      <c r="D69" s="7"/>
      <c r="E69" s="3"/>
    </row>
    <row r="70" spans="1:5">
      <c r="A70" s="5"/>
      <c r="B70" s="7"/>
      <c r="C70" s="7"/>
      <c r="D70" s="7"/>
      <c r="E70" s="3"/>
    </row>
    <row r="71" spans="1:5">
      <c r="A71" s="5"/>
      <c r="B71" s="7"/>
      <c r="C71" s="7"/>
      <c r="D71" s="7"/>
      <c r="E71" s="3"/>
    </row>
    <row r="72" spans="1:5">
      <c r="A72" s="5"/>
      <c r="B72" s="7"/>
      <c r="C72" s="7"/>
      <c r="D72" s="7"/>
      <c r="E72" s="3"/>
    </row>
    <row r="73" spans="1:5">
      <c r="A73" s="5"/>
      <c r="B73" s="7"/>
      <c r="C73" s="7"/>
      <c r="D73" s="7"/>
      <c r="E73" s="3"/>
    </row>
    <row r="74" spans="1:5">
      <c r="A74" s="5"/>
      <c r="B74" s="7"/>
      <c r="C74" s="7"/>
      <c r="D74" s="7"/>
      <c r="E74" s="3"/>
    </row>
    <row r="75" spans="1:5">
      <c r="A75" s="5"/>
      <c r="B75" s="7"/>
      <c r="C75" s="7"/>
      <c r="D75" s="7"/>
      <c r="E75" s="3"/>
    </row>
    <row r="76" spans="1:5">
      <c r="A76" s="5"/>
      <c r="B76" s="7"/>
      <c r="C76" s="7"/>
      <c r="D76" s="7"/>
      <c r="E76" s="3"/>
    </row>
    <row r="77" spans="1:5">
      <c r="A77" s="5"/>
      <c r="B77" s="7"/>
      <c r="C77" s="7"/>
      <c r="D77" s="7"/>
      <c r="E77" s="3"/>
    </row>
    <row r="78" spans="1:5">
      <c r="A78" s="5"/>
      <c r="B78" s="7"/>
      <c r="C78" s="7"/>
      <c r="D78" s="7"/>
      <c r="E78" s="3"/>
    </row>
    <row r="79" spans="1:5">
      <c r="A79" s="5"/>
      <c r="B79" s="7"/>
      <c r="C79" s="7"/>
      <c r="D79" s="7"/>
      <c r="E79" s="3"/>
    </row>
    <row r="80" spans="1:5">
      <c r="A80" s="5"/>
      <c r="B80" s="7"/>
      <c r="C80" s="7"/>
      <c r="D80" s="7"/>
      <c r="E80" s="3"/>
    </row>
    <row r="81" spans="1:5">
      <c r="A81" s="5"/>
      <c r="B81" s="7"/>
      <c r="C81" s="7"/>
      <c r="D81" s="7"/>
      <c r="E81" s="3"/>
    </row>
    <row r="82" spans="1:5">
      <c r="A82" s="5"/>
      <c r="B82" s="7"/>
      <c r="C82" s="7"/>
      <c r="D82" s="7"/>
      <c r="E82" s="3"/>
    </row>
    <row r="83" spans="1:5">
      <c r="A83" s="5"/>
      <c r="B83" s="7"/>
      <c r="C83" s="7"/>
      <c r="D83" s="7"/>
      <c r="E83" s="3"/>
    </row>
    <row r="84" spans="1:5">
      <c r="A84" s="5"/>
      <c r="B84" s="7"/>
      <c r="C84" s="7"/>
      <c r="D84" s="7"/>
      <c r="E84" s="3"/>
    </row>
    <row r="85" spans="1:5">
      <c r="A85" s="5"/>
      <c r="B85" s="7"/>
      <c r="C85" s="7"/>
      <c r="D85" s="7"/>
      <c r="E85" s="3"/>
    </row>
    <row r="86" spans="1:5">
      <c r="A86" s="5"/>
      <c r="B86" s="7"/>
      <c r="C86" s="7"/>
      <c r="D86" s="7"/>
      <c r="E86" s="3"/>
    </row>
    <row r="87" spans="1:5">
      <c r="A87" s="5"/>
      <c r="B87" s="7"/>
      <c r="C87" s="7"/>
      <c r="D87" s="7"/>
      <c r="E87" s="3"/>
    </row>
    <row r="88" spans="1:5">
      <c r="A88" s="5"/>
      <c r="B88" s="7"/>
      <c r="C88" s="7"/>
      <c r="D88" s="7"/>
      <c r="E88" s="3"/>
    </row>
    <row r="89" spans="1:5">
      <c r="A89" s="5"/>
      <c r="B89" s="7"/>
      <c r="C89" s="7"/>
      <c r="D89" s="7"/>
      <c r="E89" s="3"/>
    </row>
    <row r="90" spans="1:5">
      <c r="A90" s="5"/>
      <c r="B90" s="7"/>
      <c r="C90" s="7"/>
      <c r="D90" s="7"/>
      <c r="E90" s="3"/>
    </row>
    <row r="91" spans="1:5">
      <c r="A91" s="5"/>
      <c r="B91" s="7"/>
      <c r="C91" s="7"/>
      <c r="D91" s="7"/>
      <c r="E91" s="3"/>
    </row>
    <row r="92" spans="1:5">
      <c r="A92" s="5"/>
      <c r="B92" s="7"/>
      <c r="C92" s="7"/>
      <c r="D92" s="7"/>
      <c r="E92" s="3"/>
    </row>
    <row r="93" spans="1:5">
      <c r="A93" s="5"/>
      <c r="B93" s="7"/>
      <c r="C93" s="7"/>
      <c r="D93" s="7"/>
      <c r="E93" s="3"/>
    </row>
    <row r="94" spans="1:5">
      <c r="A94" s="5"/>
      <c r="B94" s="7"/>
      <c r="C94" s="7"/>
      <c r="D94" s="7"/>
      <c r="E94" s="3"/>
    </row>
    <row r="95" spans="1:5">
      <c r="A95" s="5"/>
      <c r="B95" s="7"/>
      <c r="C95" s="7"/>
      <c r="D95" s="7"/>
      <c r="E95" s="3"/>
    </row>
    <row r="96" spans="1:5">
      <c r="A96" s="5"/>
      <c r="B96" s="7"/>
      <c r="C96" s="7"/>
      <c r="D96" s="7"/>
      <c r="E96" s="3"/>
    </row>
    <row r="97" spans="1:5">
      <c r="A97" s="5"/>
      <c r="B97" s="7"/>
      <c r="C97" s="7"/>
      <c r="D97" s="7"/>
      <c r="E97" s="3"/>
    </row>
    <row r="98" spans="1:5">
      <c r="A98" s="5"/>
      <c r="B98" s="7"/>
      <c r="C98" s="7"/>
      <c r="D98" s="7"/>
      <c r="E98" s="3"/>
    </row>
    <row r="99" spans="1:5">
      <c r="A99" s="5"/>
      <c r="B99" s="7"/>
      <c r="C99" s="7"/>
      <c r="D99" s="7"/>
      <c r="E99" s="3"/>
    </row>
    <row r="100" spans="1:5">
      <c r="A100" s="5"/>
      <c r="B100" s="7"/>
      <c r="C100" s="7"/>
      <c r="D100" s="7"/>
      <c r="E100" s="3"/>
    </row>
    <row r="101" spans="1:5">
      <c r="A101" s="5"/>
      <c r="B101" s="7"/>
      <c r="C101" s="7"/>
      <c r="D101" s="7"/>
      <c r="E101" s="3"/>
    </row>
    <row r="102" spans="1:5">
      <c r="A102" s="5"/>
      <c r="B102" s="7"/>
      <c r="C102" s="7"/>
      <c r="D102" s="7"/>
      <c r="E102" s="3"/>
    </row>
    <row r="103" spans="1:5">
      <c r="A103" s="5"/>
      <c r="B103" s="7"/>
      <c r="C103" s="7"/>
      <c r="D103" s="7"/>
      <c r="E103" s="3"/>
    </row>
    <row r="104" spans="1:5">
      <c r="A104" s="5"/>
      <c r="B104" s="7"/>
      <c r="C104" s="7"/>
      <c r="D104" s="7"/>
      <c r="E104" s="3"/>
    </row>
  </sheetData>
  <mergeCells count="19">
    <mergeCell ref="E7:J7"/>
    <mergeCell ref="A20:A21"/>
    <mergeCell ref="B20:B21"/>
    <mergeCell ref="I20:J20"/>
    <mergeCell ref="E1:J1"/>
    <mergeCell ref="E2:J2"/>
    <mergeCell ref="E3:J3"/>
    <mergeCell ref="E4:J4"/>
    <mergeCell ref="E5:J5"/>
    <mergeCell ref="E6:J6"/>
    <mergeCell ref="A15:L15"/>
    <mergeCell ref="A16:L16"/>
    <mergeCell ref="A17:L17"/>
    <mergeCell ref="E56:F56"/>
    <mergeCell ref="E59:F59"/>
    <mergeCell ref="E20:H20"/>
    <mergeCell ref="E58:F58"/>
    <mergeCell ref="C20:D20"/>
    <mergeCell ref="A50:L50"/>
  </mergeCells>
  <printOptions horizontalCentered="1" verticalCentered="1"/>
  <pageMargins left="0.70866141732283472" right="0.39370078740157483" top="0" bottom="0.39370078740157483" header="0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за І квартал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2020-06-17T09:01:58Z</cp:lastPrinted>
  <dcterms:created xsi:type="dcterms:W3CDTF">2018-05-24T10:40:47Z</dcterms:created>
  <dcterms:modified xsi:type="dcterms:W3CDTF">2020-06-17T09:01:59Z</dcterms:modified>
</cp:coreProperties>
</file>