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100" i="1" l="1"/>
  <c r="F98" i="1"/>
  <c r="A98" i="1"/>
  <c r="F96" i="1"/>
  <c r="A96" i="1"/>
  <c r="I75" i="1"/>
  <c r="H75" i="1"/>
  <c r="D75" i="1"/>
  <c r="I69" i="1"/>
  <c r="H69" i="1"/>
  <c r="D69" i="1"/>
  <c r="I66" i="1"/>
  <c r="H66" i="1"/>
  <c r="D66" i="1"/>
  <c r="I63" i="1"/>
  <c r="H63" i="1"/>
  <c r="D63" i="1"/>
  <c r="I61" i="1"/>
  <c r="H61" i="1"/>
  <c r="D61" i="1"/>
  <c r="I60" i="1"/>
  <c r="H60" i="1"/>
  <c r="D60" i="1"/>
  <c r="I55" i="1"/>
  <c r="H55" i="1"/>
  <c r="D55" i="1"/>
  <c r="I51" i="1"/>
  <c r="H51" i="1"/>
  <c r="D51" i="1"/>
  <c r="I48" i="1"/>
  <c r="H48" i="1"/>
  <c r="D48" i="1"/>
  <c r="I45" i="1"/>
  <c r="H45" i="1"/>
  <c r="D45" i="1"/>
  <c r="I38" i="1"/>
  <c r="H38" i="1"/>
  <c r="D38" i="1"/>
  <c r="I31" i="1"/>
  <c r="H31" i="1"/>
  <c r="D31" i="1"/>
  <c r="I27" i="1"/>
  <c r="H27" i="1"/>
  <c r="D27" i="1"/>
  <c r="I26" i="1"/>
  <c r="H26" i="1"/>
  <c r="D26" i="1"/>
  <c r="I25" i="1"/>
  <c r="H25" i="1"/>
  <c r="D25" i="1"/>
  <c r="D23" i="1" s="1"/>
  <c r="I23" i="1"/>
  <c r="H23" i="1"/>
  <c r="G20" i="1"/>
  <c r="J20" i="1" s="1"/>
  <c r="D20" i="1"/>
  <c r="E13" i="1"/>
  <c r="D12" i="1"/>
  <c r="E12" i="1" s="1"/>
  <c r="J11" i="1"/>
  <c r="H11" i="1"/>
  <c r="B11" i="1"/>
  <c r="A11" i="1"/>
  <c r="J10" i="1"/>
  <c r="H10" i="1"/>
  <c r="B10" i="1"/>
  <c r="J9" i="1"/>
  <c r="H9" i="1"/>
  <c r="B9" i="1"/>
  <c r="A6" i="1"/>
</calcChain>
</file>

<file path=xl/sharedStrings.xml><?xml version="1.0" encoding="utf-8"?>
<sst xmlns="http://schemas.openxmlformats.org/spreadsheetml/2006/main" count="335" uniqueCount="93">
  <si>
    <t>Додаток 5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</si>
  <si>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</si>
  <si>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на виконання програм
соціально-економічного та культурного розвитку регіонів (форма №4-4д),</t>
  </si>
  <si>
    <t>коди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</si>
  <si>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</si>
  <si>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</si>
  <si>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</si>
  <si>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</si>
  <si>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7821010</t>
  </si>
  <si>
    <r>
      <t xml:space="preserve">Періодичність: квартальна, </t>
    </r>
    <r>
      <rPr>
        <u/>
        <sz val="8"/>
        <color indexed="8"/>
        <rFont val="Times New Roman"/>
        <family val="1"/>
        <charset val="204"/>
      </rPr>
      <t>річна</t>
    </r>
    <r>
      <rPr>
        <sz val="8"/>
        <color indexed="8"/>
        <rFont val="Times New Roman"/>
        <family val="1"/>
        <charset val="204"/>
      </rPr>
      <t>.</t>
    </r>
  </si>
  <si>
    <t>Одиниця виміру: грн,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</si>
  <si>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</si>
  <si>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</si>
  <si>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</si>
  <si>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</si>
  <si>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</si>
  <si>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</si>
  <si>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</si>
  <si>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</si>
  <si>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</si>
  <si>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</si>
  <si>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Надходження  коштів -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</si>
  <si>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</si>
  <si>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</si>
  <si>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</si>
  <si>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020</t>
  </si>
  <si>
    <t>Фінансування</t>
  </si>
  <si>
    <t>030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</si>
  <si>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</si>
  <si>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040</t>
  </si>
  <si>
    <t>у тому числі:</t>
  </si>
  <si>
    <t>Поточні видатки</t>
  </si>
  <si>
    <t>050</t>
  </si>
  <si>
    <t>Оплата праці і нарахування на заробітну плату</t>
  </si>
  <si>
    <t>060</t>
  </si>
  <si>
    <t xml:space="preserve">Оплата праці </t>
  </si>
  <si>
    <t>070</t>
  </si>
  <si>
    <t xml:space="preserve">  Заробітна плата</t>
  </si>
  <si>
    <t>080</t>
  </si>
  <si>
    <t xml:space="preserve">  Грошове  забезпечення військовослужбовців</t>
  </si>
  <si>
    <t>090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</si>
  <si>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</si>
  <si>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</si>
  <si>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</si>
  <si>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</si>
  <si>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</si>
  <si>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</si>
  <si>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</si>
  <si>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</si>
  <si>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</si>
  <si>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</si>
  <si>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</si>
  <si>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</si>
  <si>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</si>
  <si>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</si>
  <si>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</si>
  <si>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</si>
  <si>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</si>
  <si>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</si>
  <si>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</si>
  <si>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</si>
  <si>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</si>
  <si>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</si>
  <si>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</si>
  <si>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</si>
  <si>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</si>
  <si>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</si>
  <si>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</si>
  <si>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</si>
  <si>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</si>
  <si>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</si>
  <si>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</si>
  <si>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</si>
  <si>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</si>
  <si>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</si>
  <si>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</si>
  <si>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</si>
  <si>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</si>
  <si>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</si>
  <si>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</si>
  <si>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</si>
  <si>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</si>
  <si>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</si>
  <si>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</si>
  <si>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</si>
  <si>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</si>
  <si>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</si>
  <si>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</si>
  <si>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</si>
  <si>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</si>
  <si>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</si>
  <si>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(підпис)</t>
  </si>
  <si>
    <t>(ініціали,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</si>
</sst>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/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1" fontId="5" fillId="2" borderId="1" xfId="0" applyNumberFormat="1" applyFont="1" applyFill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/>
    <xf numFmtId="0" fontId="5" fillId="0" borderId="0" xfId="0" applyFont="1" applyAlignment="1">
      <alignment horizontal="left" wrapText="1"/>
    </xf>
    <xf numFmtId="49" fontId="5" fillId="3" borderId="1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 applyProtection="1">
      <alignment horizontal="right"/>
      <protection locked="0"/>
    </xf>
    <xf numFmtId="164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top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>
      <alignment horizontal="justify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2" fontId="8" fillId="0" borderId="5" xfId="0" applyNumberFormat="1" applyFont="1" applyBorder="1" applyAlignment="1" applyProtection="1">
      <alignment horizontal="right" vertical="center" wrapText="1"/>
      <protection locked="0"/>
    </xf>
    <xf numFmtId="2" fontId="4" fillId="0" borderId="5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right" vertical="center"/>
    </xf>
    <xf numFmtId="2" fontId="8" fillId="0" borderId="2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top" wrapText="1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5" fillId="0" borderId="6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V_rik2018v1.3_&#1044;&#1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2зф"/>
      <sheetName val="д22сф"/>
      <sheetName val="д23"/>
      <sheetName val="д24зф"/>
      <sheetName val="д24сф"/>
      <sheetName val="д25зф"/>
      <sheetName val="д25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Державний архів Луганської області</v>
          </cell>
        </row>
        <row r="5">
          <cell r="B5">
            <v>4412900000</v>
          </cell>
        </row>
        <row r="9">
          <cell r="H9" t="str">
            <v>782</v>
          </cell>
        </row>
        <row r="13">
          <cell r="A13" t="str">
            <v>за ЄДРПОУ</v>
          </cell>
          <cell r="B13" t="str">
            <v>03494563</v>
          </cell>
        </row>
        <row r="14">
          <cell r="A14" t="str">
            <v>за КОАТУУ</v>
          </cell>
          <cell r="B14">
            <v>4412900000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C17" t="str">
            <v>2018 р.</v>
          </cell>
        </row>
        <row r="19">
          <cell r="C19" t="str">
            <v>"15"січня 2019 року</v>
          </cell>
        </row>
        <row r="26">
          <cell r="F26" t="str">
            <v>К.М. Безгинська</v>
          </cell>
        </row>
        <row r="28">
          <cell r="F28" t="str">
            <v>П.В. Кулачко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>
        <row r="11">
          <cell r="A11" t="str">
            <v>Організаційно-правова форма господарювання</v>
          </cell>
        </row>
      </sheetData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94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A2" workbookViewId="0">
      <selection activeCell="L16" sqref="L16"/>
    </sheetView>
  </sheetViews>
  <sheetFormatPr defaultRowHeight="15" x14ac:dyDescent="0.25"/>
  <cols>
    <col min="1" max="1" width="67.140625" customWidth="1"/>
    <col min="2" max="2" width="5.5703125" customWidth="1"/>
    <col min="3" max="3" width="4.42578125" customWidth="1"/>
    <col min="4" max="4" width="10.28515625" customWidth="1"/>
    <col min="5" max="5" width="12.28515625" customWidth="1"/>
    <col min="6" max="6" width="10.42578125" customWidth="1"/>
    <col min="7" max="7" width="11.42578125" customWidth="1"/>
    <col min="8" max="8" width="13.140625" customWidth="1"/>
    <col min="9" max="9" width="10" hidden="1" customWidth="1"/>
    <col min="10" max="10" width="13.42578125" customWidth="1"/>
    <col min="257" max="257" width="67.140625" customWidth="1"/>
    <col min="258" max="258" width="5.5703125" customWidth="1"/>
    <col min="259" max="259" width="4.42578125" customWidth="1"/>
    <col min="260" max="260" width="10.28515625" customWidth="1"/>
    <col min="261" max="261" width="12.28515625" customWidth="1"/>
    <col min="262" max="262" width="10.42578125" customWidth="1"/>
    <col min="263" max="263" width="11.42578125" customWidth="1"/>
    <col min="264" max="264" width="13.140625" customWidth="1"/>
    <col min="265" max="265" width="0" hidden="1" customWidth="1"/>
    <col min="266" max="266" width="13.42578125" customWidth="1"/>
    <col min="513" max="513" width="67.140625" customWidth="1"/>
    <col min="514" max="514" width="5.5703125" customWidth="1"/>
    <col min="515" max="515" width="4.42578125" customWidth="1"/>
    <col min="516" max="516" width="10.28515625" customWidth="1"/>
    <col min="517" max="517" width="12.28515625" customWidth="1"/>
    <col min="518" max="518" width="10.42578125" customWidth="1"/>
    <col min="519" max="519" width="11.42578125" customWidth="1"/>
    <col min="520" max="520" width="13.140625" customWidth="1"/>
    <col min="521" max="521" width="0" hidden="1" customWidth="1"/>
    <col min="522" max="522" width="13.42578125" customWidth="1"/>
    <col min="769" max="769" width="67.140625" customWidth="1"/>
    <col min="770" max="770" width="5.5703125" customWidth="1"/>
    <col min="771" max="771" width="4.42578125" customWidth="1"/>
    <col min="772" max="772" width="10.28515625" customWidth="1"/>
    <col min="773" max="773" width="12.28515625" customWidth="1"/>
    <col min="774" max="774" width="10.42578125" customWidth="1"/>
    <col min="775" max="775" width="11.42578125" customWidth="1"/>
    <col min="776" max="776" width="13.140625" customWidth="1"/>
    <col min="777" max="777" width="0" hidden="1" customWidth="1"/>
    <col min="778" max="778" width="13.42578125" customWidth="1"/>
    <col min="1025" max="1025" width="67.140625" customWidth="1"/>
    <col min="1026" max="1026" width="5.5703125" customWidth="1"/>
    <col min="1027" max="1027" width="4.42578125" customWidth="1"/>
    <col min="1028" max="1028" width="10.28515625" customWidth="1"/>
    <col min="1029" max="1029" width="12.28515625" customWidth="1"/>
    <col min="1030" max="1030" width="10.42578125" customWidth="1"/>
    <col min="1031" max="1031" width="11.42578125" customWidth="1"/>
    <col min="1032" max="1032" width="13.140625" customWidth="1"/>
    <col min="1033" max="1033" width="0" hidden="1" customWidth="1"/>
    <col min="1034" max="1034" width="13.42578125" customWidth="1"/>
    <col min="1281" max="1281" width="67.140625" customWidth="1"/>
    <col min="1282" max="1282" width="5.5703125" customWidth="1"/>
    <col min="1283" max="1283" width="4.42578125" customWidth="1"/>
    <col min="1284" max="1284" width="10.28515625" customWidth="1"/>
    <col min="1285" max="1285" width="12.28515625" customWidth="1"/>
    <col min="1286" max="1286" width="10.42578125" customWidth="1"/>
    <col min="1287" max="1287" width="11.42578125" customWidth="1"/>
    <col min="1288" max="1288" width="13.140625" customWidth="1"/>
    <col min="1289" max="1289" width="0" hidden="1" customWidth="1"/>
    <col min="1290" max="1290" width="13.42578125" customWidth="1"/>
    <col min="1537" max="1537" width="67.140625" customWidth="1"/>
    <col min="1538" max="1538" width="5.5703125" customWidth="1"/>
    <col min="1539" max="1539" width="4.42578125" customWidth="1"/>
    <col min="1540" max="1540" width="10.28515625" customWidth="1"/>
    <col min="1541" max="1541" width="12.28515625" customWidth="1"/>
    <col min="1542" max="1542" width="10.42578125" customWidth="1"/>
    <col min="1543" max="1543" width="11.42578125" customWidth="1"/>
    <col min="1544" max="1544" width="13.140625" customWidth="1"/>
    <col min="1545" max="1545" width="0" hidden="1" customWidth="1"/>
    <col min="1546" max="1546" width="13.42578125" customWidth="1"/>
    <col min="1793" max="1793" width="67.140625" customWidth="1"/>
    <col min="1794" max="1794" width="5.5703125" customWidth="1"/>
    <col min="1795" max="1795" width="4.42578125" customWidth="1"/>
    <col min="1796" max="1796" width="10.28515625" customWidth="1"/>
    <col min="1797" max="1797" width="12.28515625" customWidth="1"/>
    <col min="1798" max="1798" width="10.42578125" customWidth="1"/>
    <col min="1799" max="1799" width="11.42578125" customWidth="1"/>
    <col min="1800" max="1800" width="13.140625" customWidth="1"/>
    <col min="1801" max="1801" width="0" hidden="1" customWidth="1"/>
    <col min="1802" max="1802" width="13.42578125" customWidth="1"/>
    <col min="2049" max="2049" width="67.140625" customWidth="1"/>
    <col min="2050" max="2050" width="5.5703125" customWidth="1"/>
    <col min="2051" max="2051" width="4.42578125" customWidth="1"/>
    <col min="2052" max="2052" width="10.28515625" customWidth="1"/>
    <col min="2053" max="2053" width="12.28515625" customWidth="1"/>
    <col min="2054" max="2054" width="10.42578125" customWidth="1"/>
    <col min="2055" max="2055" width="11.42578125" customWidth="1"/>
    <col min="2056" max="2056" width="13.140625" customWidth="1"/>
    <col min="2057" max="2057" width="0" hidden="1" customWidth="1"/>
    <col min="2058" max="2058" width="13.42578125" customWidth="1"/>
    <col min="2305" max="2305" width="67.140625" customWidth="1"/>
    <col min="2306" max="2306" width="5.5703125" customWidth="1"/>
    <col min="2307" max="2307" width="4.42578125" customWidth="1"/>
    <col min="2308" max="2308" width="10.28515625" customWidth="1"/>
    <col min="2309" max="2309" width="12.28515625" customWidth="1"/>
    <col min="2310" max="2310" width="10.42578125" customWidth="1"/>
    <col min="2311" max="2311" width="11.42578125" customWidth="1"/>
    <col min="2312" max="2312" width="13.140625" customWidth="1"/>
    <col min="2313" max="2313" width="0" hidden="1" customWidth="1"/>
    <col min="2314" max="2314" width="13.42578125" customWidth="1"/>
    <col min="2561" max="2561" width="67.140625" customWidth="1"/>
    <col min="2562" max="2562" width="5.5703125" customWidth="1"/>
    <col min="2563" max="2563" width="4.42578125" customWidth="1"/>
    <col min="2564" max="2564" width="10.28515625" customWidth="1"/>
    <col min="2565" max="2565" width="12.28515625" customWidth="1"/>
    <col min="2566" max="2566" width="10.42578125" customWidth="1"/>
    <col min="2567" max="2567" width="11.42578125" customWidth="1"/>
    <col min="2568" max="2568" width="13.140625" customWidth="1"/>
    <col min="2569" max="2569" width="0" hidden="1" customWidth="1"/>
    <col min="2570" max="2570" width="13.42578125" customWidth="1"/>
    <col min="2817" max="2817" width="67.140625" customWidth="1"/>
    <col min="2818" max="2818" width="5.5703125" customWidth="1"/>
    <col min="2819" max="2819" width="4.42578125" customWidth="1"/>
    <col min="2820" max="2820" width="10.28515625" customWidth="1"/>
    <col min="2821" max="2821" width="12.28515625" customWidth="1"/>
    <col min="2822" max="2822" width="10.42578125" customWidth="1"/>
    <col min="2823" max="2823" width="11.42578125" customWidth="1"/>
    <col min="2824" max="2824" width="13.140625" customWidth="1"/>
    <col min="2825" max="2825" width="0" hidden="1" customWidth="1"/>
    <col min="2826" max="2826" width="13.42578125" customWidth="1"/>
    <col min="3073" max="3073" width="67.140625" customWidth="1"/>
    <col min="3074" max="3074" width="5.5703125" customWidth="1"/>
    <col min="3075" max="3075" width="4.42578125" customWidth="1"/>
    <col min="3076" max="3076" width="10.28515625" customWidth="1"/>
    <col min="3077" max="3077" width="12.28515625" customWidth="1"/>
    <col min="3078" max="3078" width="10.42578125" customWidth="1"/>
    <col min="3079" max="3079" width="11.42578125" customWidth="1"/>
    <col min="3080" max="3080" width="13.140625" customWidth="1"/>
    <col min="3081" max="3081" width="0" hidden="1" customWidth="1"/>
    <col min="3082" max="3082" width="13.42578125" customWidth="1"/>
    <col min="3329" max="3329" width="67.140625" customWidth="1"/>
    <col min="3330" max="3330" width="5.5703125" customWidth="1"/>
    <col min="3331" max="3331" width="4.42578125" customWidth="1"/>
    <col min="3332" max="3332" width="10.28515625" customWidth="1"/>
    <col min="3333" max="3333" width="12.28515625" customWidth="1"/>
    <col min="3334" max="3334" width="10.42578125" customWidth="1"/>
    <col min="3335" max="3335" width="11.42578125" customWidth="1"/>
    <col min="3336" max="3336" width="13.140625" customWidth="1"/>
    <col min="3337" max="3337" width="0" hidden="1" customWidth="1"/>
    <col min="3338" max="3338" width="13.42578125" customWidth="1"/>
    <col min="3585" max="3585" width="67.140625" customWidth="1"/>
    <col min="3586" max="3586" width="5.5703125" customWidth="1"/>
    <col min="3587" max="3587" width="4.42578125" customWidth="1"/>
    <col min="3588" max="3588" width="10.28515625" customWidth="1"/>
    <col min="3589" max="3589" width="12.28515625" customWidth="1"/>
    <col min="3590" max="3590" width="10.42578125" customWidth="1"/>
    <col min="3591" max="3591" width="11.42578125" customWidth="1"/>
    <col min="3592" max="3592" width="13.140625" customWidth="1"/>
    <col min="3593" max="3593" width="0" hidden="1" customWidth="1"/>
    <col min="3594" max="3594" width="13.42578125" customWidth="1"/>
    <col min="3841" max="3841" width="67.140625" customWidth="1"/>
    <col min="3842" max="3842" width="5.5703125" customWidth="1"/>
    <col min="3843" max="3843" width="4.42578125" customWidth="1"/>
    <col min="3844" max="3844" width="10.28515625" customWidth="1"/>
    <col min="3845" max="3845" width="12.28515625" customWidth="1"/>
    <col min="3846" max="3846" width="10.42578125" customWidth="1"/>
    <col min="3847" max="3847" width="11.42578125" customWidth="1"/>
    <col min="3848" max="3848" width="13.140625" customWidth="1"/>
    <col min="3849" max="3849" width="0" hidden="1" customWidth="1"/>
    <col min="3850" max="3850" width="13.42578125" customWidth="1"/>
    <col min="4097" max="4097" width="67.140625" customWidth="1"/>
    <col min="4098" max="4098" width="5.5703125" customWidth="1"/>
    <col min="4099" max="4099" width="4.42578125" customWidth="1"/>
    <col min="4100" max="4100" width="10.28515625" customWidth="1"/>
    <col min="4101" max="4101" width="12.28515625" customWidth="1"/>
    <col min="4102" max="4102" width="10.42578125" customWidth="1"/>
    <col min="4103" max="4103" width="11.42578125" customWidth="1"/>
    <col min="4104" max="4104" width="13.140625" customWidth="1"/>
    <col min="4105" max="4105" width="0" hidden="1" customWidth="1"/>
    <col min="4106" max="4106" width="13.42578125" customWidth="1"/>
    <col min="4353" max="4353" width="67.140625" customWidth="1"/>
    <col min="4354" max="4354" width="5.5703125" customWidth="1"/>
    <col min="4355" max="4355" width="4.42578125" customWidth="1"/>
    <col min="4356" max="4356" width="10.28515625" customWidth="1"/>
    <col min="4357" max="4357" width="12.28515625" customWidth="1"/>
    <col min="4358" max="4358" width="10.42578125" customWidth="1"/>
    <col min="4359" max="4359" width="11.42578125" customWidth="1"/>
    <col min="4360" max="4360" width="13.140625" customWidth="1"/>
    <col min="4361" max="4361" width="0" hidden="1" customWidth="1"/>
    <col min="4362" max="4362" width="13.42578125" customWidth="1"/>
    <col min="4609" max="4609" width="67.140625" customWidth="1"/>
    <col min="4610" max="4610" width="5.5703125" customWidth="1"/>
    <col min="4611" max="4611" width="4.42578125" customWidth="1"/>
    <col min="4612" max="4612" width="10.28515625" customWidth="1"/>
    <col min="4613" max="4613" width="12.28515625" customWidth="1"/>
    <col min="4614" max="4614" width="10.42578125" customWidth="1"/>
    <col min="4615" max="4615" width="11.42578125" customWidth="1"/>
    <col min="4616" max="4616" width="13.140625" customWidth="1"/>
    <col min="4617" max="4617" width="0" hidden="1" customWidth="1"/>
    <col min="4618" max="4618" width="13.42578125" customWidth="1"/>
    <col min="4865" max="4865" width="67.140625" customWidth="1"/>
    <col min="4866" max="4866" width="5.5703125" customWidth="1"/>
    <col min="4867" max="4867" width="4.42578125" customWidth="1"/>
    <col min="4868" max="4868" width="10.28515625" customWidth="1"/>
    <col min="4869" max="4869" width="12.28515625" customWidth="1"/>
    <col min="4870" max="4870" width="10.42578125" customWidth="1"/>
    <col min="4871" max="4871" width="11.42578125" customWidth="1"/>
    <col min="4872" max="4872" width="13.140625" customWidth="1"/>
    <col min="4873" max="4873" width="0" hidden="1" customWidth="1"/>
    <col min="4874" max="4874" width="13.42578125" customWidth="1"/>
    <col min="5121" max="5121" width="67.140625" customWidth="1"/>
    <col min="5122" max="5122" width="5.5703125" customWidth="1"/>
    <col min="5123" max="5123" width="4.42578125" customWidth="1"/>
    <col min="5124" max="5124" width="10.28515625" customWidth="1"/>
    <col min="5125" max="5125" width="12.28515625" customWidth="1"/>
    <col min="5126" max="5126" width="10.42578125" customWidth="1"/>
    <col min="5127" max="5127" width="11.42578125" customWidth="1"/>
    <col min="5128" max="5128" width="13.140625" customWidth="1"/>
    <col min="5129" max="5129" width="0" hidden="1" customWidth="1"/>
    <col min="5130" max="5130" width="13.42578125" customWidth="1"/>
    <col min="5377" max="5377" width="67.140625" customWidth="1"/>
    <col min="5378" max="5378" width="5.5703125" customWidth="1"/>
    <col min="5379" max="5379" width="4.42578125" customWidth="1"/>
    <col min="5380" max="5380" width="10.28515625" customWidth="1"/>
    <col min="5381" max="5381" width="12.28515625" customWidth="1"/>
    <col min="5382" max="5382" width="10.42578125" customWidth="1"/>
    <col min="5383" max="5383" width="11.42578125" customWidth="1"/>
    <col min="5384" max="5384" width="13.140625" customWidth="1"/>
    <col min="5385" max="5385" width="0" hidden="1" customWidth="1"/>
    <col min="5386" max="5386" width="13.42578125" customWidth="1"/>
    <col min="5633" max="5633" width="67.140625" customWidth="1"/>
    <col min="5634" max="5634" width="5.5703125" customWidth="1"/>
    <col min="5635" max="5635" width="4.42578125" customWidth="1"/>
    <col min="5636" max="5636" width="10.28515625" customWidth="1"/>
    <col min="5637" max="5637" width="12.28515625" customWidth="1"/>
    <col min="5638" max="5638" width="10.42578125" customWidth="1"/>
    <col min="5639" max="5639" width="11.42578125" customWidth="1"/>
    <col min="5640" max="5640" width="13.140625" customWidth="1"/>
    <col min="5641" max="5641" width="0" hidden="1" customWidth="1"/>
    <col min="5642" max="5642" width="13.42578125" customWidth="1"/>
    <col min="5889" max="5889" width="67.140625" customWidth="1"/>
    <col min="5890" max="5890" width="5.5703125" customWidth="1"/>
    <col min="5891" max="5891" width="4.42578125" customWidth="1"/>
    <col min="5892" max="5892" width="10.28515625" customWidth="1"/>
    <col min="5893" max="5893" width="12.28515625" customWidth="1"/>
    <col min="5894" max="5894" width="10.42578125" customWidth="1"/>
    <col min="5895" max="5895" width="11.42578125" customWidth="1"/>
    <col min="5896" max="5896" width="13.140625" customWidth="1"/>
    <col min="5897" max="5897" width="0" hidden="1" customWidth="1"/>
    <col min="5898" max="5898" width="13.42578125" customWidth="1"/>
    <col min="6145" max="6145" width="67.140625" customWidth="1"/>
    <col min="6146" max="6146" width="5.5703125" customWidth="1"/>
    <col min="6147" max="6147" width="4.42578125" customWidth="1"/>
    <col min="6148" max="6148" width="10.28515625" customWidth="1"/>
    <col min="6149" max="6149" width="12.28515625" customWidth="1"/>
    <col min="6150" max="6150" width="10.42578125" customWidth="1"/>
    <col min="6151" max="6151" width="11.42578125" customWidth="1"/>
    <col min="6152" max="6152" width="13.140625" customWidth="1"/>
    <col min="6153" max="6153" width="0" hidden="1" customWidth="1"/>
    <col min="6154" max="6154" width="13.42578125" customWidth="1"/>
    <col min="6401" max="6401" width="67.140625" customWidth="1"/>
    <col min="6402" max="6402" width="5.5703125" customWidth="1"/>
    <col min="6403" max="6403" width="4.42578125" customWidth="1"/>
    <col min="6404" max="6404" width="10.28515625" customWidth="1"/>
    <col min="6405" max="6405" width="12.28515625" customWidth="1"/>
    <col min="6406" max="6406" width="10.42578125" customWidth="1"/>
    <col min="6407" max="6407" width="11.42578125" customWidth="1"/>
    <col min="6408" max="6408" width="13.140625" customWidth="1"/>
    <col min="6409" max="6409" width="0" hidden="1" customWidth="1"/>
    <col min="6410" max="6410" width="13.42578125" customWidth="1"/>
    <col min="6657" max="6657" width="67.140625" customWidth="1"/>
    <col min="6658" max="6658" width="5.5703125" customWidth="1"/>
    <col min="6659" max="6659" width="4.42578125" customWidth="1"/>
    <col min="6660" max="6660" width="10.28515625" customWidth="1"/>
    <col min="6661" max="6661" width="12.28515625" customWidth="1"/>
    <col min="6662" max="6662" width="10.42578125" customWidth="1"/>
    <col min="6663" max="6663" width="11.42578125" customWidth="1"/>
    <col min="6664" max="6664" width="13.140625" customWidth="1"/>
    <col min="6665" max="6665" width="0" hidden="1" customWidth="1"/>
    <col min="6666" max="6666" width="13.42578125" customWidth="1"/>
    <col min="6913" max="6913" width="67.140625" customWidth="1"/>
    <col min="6914" max="6914" width="5.5703125" customWidth="1"/>
    <col min="6915" max="6915" width="4.42578125" customWidth="1"/>
    <col min="6916" max="6916" width="10.28515625" customWidth="1"/>
    <col min="6917" max="6917" width="12.28515625" customWidth="1"/>
    <col min="6918" max="6918" width="10.42578125" customWidth="1"/>
    <col min="6919" max="6919" width="11.42578125" customWidth="1"/>
    <col min="6920" max="6920" width="13.140625" customWidth="1"/>
    <col min="6921" max="6921" width="0" hidden="1" customWidth="1"/>
    <col min="6922" max="6922" width="13.42578125" customWidth="1"/>
    <col min="7169" max="7169" width="67.140625" customWidth="1"/>
    <col min="7170" max="7170" width="5.5703125" customWidth="1"/>
    <col min="7171" max="7171" width="4.42578125" customWidth="1"/>
    <col min="7172" max="7172" width="10.28515625" customWidth="1"/>
    <col min="7173" max="7173" width="12.28515625" customWidth="1"/>
    <col min="7174" max="7174" width="10.42578125" customWidth="1"/>
    <col min="7175" max="7175" width="11.42578125" customWidth="1"/>
    <col min="7176" max="7176" width="13.140625" customWidth="1"/>
    <col min="7177" max="7177" width="0" hidden="1" customWidth="1"/>
    <col min="7178" max="7178" width="13.42578125" customWidth="1"/>
    <col min="7425" max="7425" width="67.140625" customWidth="1"/>
    <col min="7426" max="7426" width="5.5703125" customWidth="1"/>
    <col min="7427" max="7427" width="4.42578125" customWidth="1"/>
    <col min="7428" max="7428" width="10.28515625" customWidth="1"/>
    <col min="7429" max="7429" width="12.28515625" customWidth="1"/>
    <col min="7430" max="7430" width="10.42578125" customWidth="1"/>
    <col min="7431" max="7431" width="11.42578125" customWidth="1"/>
    <col min="7432" max="7432" width="13.140625" customWidth="1"/>
    <col min="7433" max="7433" width="0" hidden="1" customWidth="1"/>
    <col min="7434" max="7434" width="13.42578125" customWidth="1"/>
    <col min="7681" max="7681" width="67.140625" customWidth="1"/>
    <col min="7682" max="7682" width="5.5703125" customWidth="1"/>
    <col min="7683" max="7683" width="4.42578125" customWidth="1"/>
    <col min="7684" max="7684" width="10.28515625" customWidth="1"/>
    <col min="7685" max="7685" width="12.28515625" customWidth="1"/>
    <col min="7686" max="7686" width="10.42578125" customWidth="1"/>
    <col min="7687" max="7687" width="11.42578125" customWidth="1"/>
    <col min="7688" max="7688" width="13.140625" customWidth="1"/>
    <col min="7689" max="7689" width="0" hidden="1" customWidth="1"/>
    <col min="7690" max="7690" width="13.42578125" customWidth="1"/>
    <col min="7937" max="7937" width="67.140625" customWidth="1"/>
    <col min="7938" max="7938" width="5.5703125" customWidth="1"/>
    <col min="7939" max="7939" width="4.42578125" customWidth="1"/>
    <col min="7940" max="7940" width="10.28515625" customWidth="1"/>
    <col min="7941" max="7941" width="12.28515625" customWidth="1"/>
    <col min="7942" max="7942" width="10.42578125" customWidth="1"/>
    <col min="7943" max="7943" width="11.42578125" customWidth="1"/>
    <col min="7944" max="7944" width="13.140625" customWidth="1"/>
    <col min="7945" max="7945" width="0" hidden="1" customWidth="1"/>
    <col min="7946" max="7946" width="13.42578125" customWidth="1"/>
    <col min="8193" max="8193" width="67.140625" customWidth="1"/>
    <col min="8194" max="8194" width="5.5703125" customWidth="1"/>
    <col min="8195" max="8195" width="4.42578125" customWidth="1"/>
    <col min="8196" max="8196" width="10.28515625" customWidth="1"/>
    <col min="8197" max="8197" width="12.28515625" customWidth="1"/>
    <col min="8198" max="8198" width="10.42578125" customWidth="1"/>
    <col min="8199" max="8199" width="11.42578125" customWidth="1"/>
    <col min="8200" max="8200" width="13.140625" customWidth="1"/>
    <col min="8201" max="8201" width="0" hidden="1" customWidth="1"/>
    <col min="8202" max="8202" width="13.42578125" customWidth="1"/>
    <col min="8449" max="8449" width="67.140625" customWidth="1"/>
    <col min="8450" max="8450" width="5.5703125" customWidth="1"/>
    <col min="8451" max="8451" width="4.42578125" customWidth="1"/>
    <col min="8452" max="8452" width="10.28515625" customWidth="1"/>
    <col min="8453" max="8453" width="12.28515625" customWidth="1"/>
    <col min="8454" max="8454" width="10.42578125" customWidth="1"/>
    <col min="8455" max="8455" width="11.42578125" customWidth="1"/>
    <col min="8456" max="8456" width="13.140625" customWidth="1"/>
    <col min="8457" max="8457" width="0" hidden="1" customWidth="1"/>
    <col min="8458" max="8458" width="13.42578125" customWidth="1"/>
    <col min="8705" max="8705" width="67.140625" customWidth="1"/>
    <col min="8706" max="8706" width="5.5703125" customWidth="1"/>
    <col min="8707" max="8707" width="4.42578125" customWidth="1"/>
    <col min="8708" max="8708" width="10.28515625" customWidth="1"/>
    <col min="8709" max="8709" width="12.28515625" customWidth="1"/>
    <col min="8710" max="8710" width="10.42578125" customWidth="1"/>
    <col min="8711" max="8711" width="11.42578125" customWidth="1"/>
    <col min="8712" max="8712" width="13.140625" customWidth="1"/>
    <col min="8713" max="8713" width="0" hidden="1" customWidth="1"/>
    <col min="8714" max="8714" width="13.42578125" customWidth="1"/>
    <col min="8961" max="8961" width="67.140625" customWidth="1"/>
    <col min="8962" max="8962" width="5.5703125" customWidth="1"/>
    <col min="8963" max="8963" width="4.42578125" customWidth="1"/>
    <col min="8964" max="8964" width="10.28515625" customWidth="1"/>
    <col min="8965" max="8965" width="12.28515625" customWidth="1"/>
    <col min="8966" max="8966" width="10.42578125" customWidth="1"/>
    <col min="8967" max="8967" width="11.42578125" customWidth="1"/>
    <col min="8968" max="8968" width="13.140625" customWidth="1"/>
    <col min="8969" max="8969" width="0" hidden="1" customWidth="1"/>
    <col min="8970" max="8970" width="13.42578125" customWidth="1"/>
    <col min="9217" max="9217" width="67.140625" customWidth="1"/>
    <col min="9218" max="9218" width="5.5703125" customWidth="1"/>
    <col min="9219" max="9219" width="4.42578125" customWidth="1"/>
    <col min="9220" max="9220" width="10.28515625" customWidth="1"/>
    <col min="9221" max="9221" width="12.28515625" customWidth="1"/>
    <col min="9222" max="9222" width="10.42578125" customWidth="1"/>
    <col min="9223" max="9223" width="11.42578125" customWidth="1"/>
    <col min="9224" max="9224" width="13.140625" customWidth="1"/>
    <col min="9225" max="9225" width="0" hidden="1" customWidth="1"/>
    <col min="9226" max="9226" width="13.42578125" customWidth="1"/>
    <col min="9473" max="9473" width="67.140625" customWidth="1"/>
    <col min="9474" max="9474" width="5.5703125" customWidth="1"/>
    <col min="9475" max="9475" width="4.42578125" customWidth="1"/>
    <col min="9476" max="9476" width="10.28515625" customWidth="1"/>
    <col min="9477" max="9477" width="12.28515625" customWidth="1"/>
    <col min="9478" max="9478" width="10.42578125" customWidth="1"/>
    <col min="9479" max="9479" width="11.42578125" customWidth="1"/>
    <col min="9480" max="9480" width="13.140625" customWidth="1"/>
    <col min="9481" max="9481" width="0" hidden="1" customWidth="1"/>
    <col min="9482" max="9482" width="13.42578125" customWidth="1"/>
    <col min="9729" max="9729" width="67.140625" customWidth="1"/>
    <col min="9730" max="9730" width="5.5703125" customWidth="1"/>
    <col min="9731" max="9731" width="4.42578125" customWidth="1"/>
    <col min="9732" max="9732" width="10.28515625" customWidth="1"/>
    <col min="9733" max="9733" width="12.28515625" customWidth="1"/>
    <col min="9734" max="9734" width="10.42578125" customWidth="1"/>
    <col min="9735" max="9735" width="11.42578125" customWidth="1"/>
    <col min="9736" max="9736" width="13.140625" customWidth="1"/>
    <col min="9737" max="9737" width="0" hidden="1" customWidth="1"/>
    <col min="9738" max="9738" width="13.42578125" customWidth="1"/>
    <col min="9985" max="9985" width="67.140625" customWidth="1"/>
    <col min="9986" max="9986" width="5.5703125" customWidth="1"/>
    <col min="9987" max="9987" width="4.42578125" customWidth="1"/>
    <col min="9988" max="9988" width="10.28515625" customWidth="1"/>
    <col min="9989" max="9989" width="12.28515625" customWidth="1"/>
    <col min="9990" max="9990" width="10.42578125" customWidth="1"/>
    <col min="9991" max="9991" width="11.42578125" customWidth="1"/>
    <col min="9992" max="9992" width="13.140625" customWidth="1"/>
    <col min="9993" max="9993" width="0" hidden="1" customWidth="1"/>
    <col min="9994" max="9994" width="13.42578125" customWidth="1"/>
    <col min="10241" max="10241" width="67.140625" customWidth="1"/>
    <col min="10242" max="10242" width="5.5703125" customWidth="1"/>
    <col min="10243" max="10243" width="4.42578125" customWidth="1"/>
    <col min="10244" max="10244" width="10.28515625" customWidth="1"/>
    <col min="10245" max="10245" width="12.28515625" customWidth="1"/>
    <col min="10246" max="10246" width="10.42578125" customWidth="1"/>
    <col min="10247" max="10247" width="11.42578125" customWidth="1"/>
    <col min="10248" max="10248" width="13.140625" customWidth="1"/>
    <col min="10249" max="10249" width="0" hidden="1" customWidth="1"/>
    <col min="10250" max="10250" width="13.42578125" customWidth="1"/>
    <col min="10497" max="10497" width="67.140625" customWidth="1"/>
    <col min="10498" max="10498" width="5.5703125" customWidth="1"/>
    <col min="10499" max="10499" width="4.42578125" customWidth="1"/>
    <col min="10500" max="10500" width="10.28515625" customWidth="1"/>
    <col min="10501" max="10501" width="12.28515625" customWidth="1"/>
    <col min="10502" max="10502" width="10.42578125" customWidth="1"/>
    <col min="10503" max="10503" width="11.42578125" customWidth="1"/>
    <col min="10504" max="10504" width="13.140625" customWidth="1"/>
    <col min="10505" max="10505" width="0" hidden="1" customWidth="1"/>
    <col min="10506" max="10506" width="13.42578125" customWidth="1"/>
    <col min="10753" max="10753" width="67.140625" customWidth="1"/>
    <col min="10754" max="10754" width="5.5703125" customWidth="1"/>
    <col min="10755" max="10755" width="4.42578125" customWidth="1"/>
    <col min="10756" max="10756" width="10.28515625" customWidth="1"/>
    <col min="10757" max="10757" width="12.28515625" customWidth="1"/>
    <col min="10758" max="10758" width="10.42578125" customWidth="1"/>
    <col min="10759" max="10759" width="11.42578125" customWidth="1"/>
    <col min="10760" max="10760" width="13.140625" customWidth="1"/>
    <col min="10761" max="10761" width="0" hidden="1" customWidth="1"/>
    <col min="10762" max="10762" width="13.42578125" customWidth="1"/>
    <col min="11009" max="11009" width="67.140625" customWidth="1"/>
    <col min="11010" max="11010" width="5.5703125" customWidth="1"/>
    <col min="11011" max="11011" width="4.42578125" customWidth="1"/>
    <col min="11012" max="11012" width="10.28515625" customWidth="1"/>
    <col min="11013" max="11013" width="12.28515625" customWidth="1"/>
    <col min="11014" max="11014" width="10.42578125" customWidth="1"/>
    <col min="11015" max="11015" width="11.42578125" customWidth="1"/>
    <col min="11016" max="11016" width="13.140625" customWidth="1"/>
    <col min="11017" max="11017" width="0" hidden="1" customWidth="1"/>
    <col min="11018" max="11018" width="13.42578125" customWidth="1"/>
    <col min="11265" max="11265" width="67.140625" customWidth="1"/>
    <col min="11266" max="11266" width="5.5703125" customWidth="1"/>
    <col min="11267" max="11267" width="4.42578125" customWidth="1"/>
    <col min="11268" max="11268" width="10.28515625" customWidth="1"/>
    <col min="11269" max="11269" width="12.28515625" customWidth="1"/>
    <col min="11270" max="11270" width="10.42578125" customWidth="1"/>
    <col min="11271" max="11271" width="11.42578125" customWidth="1"/>
    <col min="11272" max="11272" width="13.140625" customWidth="1"/>
    <col min="11273" max="11273" width="0" hidden="1" customWidth="1"/>
    <col min="11274" max="11274" width="13.42578125" customWidth="1"/>
    <col min="11521" max="11521" width="67.140625" customWidth="1"/>
    <col min="11522" max="11522" width="5.5703125" customWidth="1"/>
    <col min="11523" max="11523" width="4.42578125" customWidth="1"/>
    <col min="11524" max="11524" width="10.28515625" customWidth="1"/>
    <col min="11525" max="11525" width="12.28515625" customWidth="1"/>
    <col min="11526" max="11526" width="10.42578125" customWidth="1"/>
    <col min="11527" max="11527" width="11.42578125" customWidth="1"/>
    <col min="11528" max="11528" width="13.140625" customWidth="1"/>
    <col min="11529" max="11529" width="0" hidden="1" customWidth="1"/>
    <col min="11530" max="11530" width="13.42578125" customWidth="1"/>
    <col min="11777" max="11777" width="67.140625" customWidth="1"/>
    <col min="11778" max="11778" width="5.5703125" customWidth="1"/>
    <col min="11779" max="11779" width="4.42578125" customWidth="1"/>
    <col min="11780" max="11780" width="10.28515625" customWidth="1"/>
    <col min="11781" max="11781" width="12.28515625" customWidth="1"/>
    <col min="11782" max="11782" width="10.42578125" customWidth="1"/>
    <col min="11783" max="11783" width="11.42578125" customWidth="1"/>
    <col min="11784" max="11784" width="13.140625" customWidth="1"/>
    <col min="11785" max="11785" width="0" hidden="1" customWidth="1"/>
    <col min="11786" max="11786" width="13.42578125" customWidth="1"/>
    <col min="12033" max="12033" width="67.140625" customWidth="1"/>
    <col min="12034" max="12034" width="5.5703125" customWidth="1"/>
    <col min="12035" max="12035" width="4.42578125" customWidth="1"/>
    <col min="12036" max="12036" width="10.28515625" customWidth="1"/>
    <col min="12037" max="12037" width="12.28515625" customWidth="1"/>
    <col min="12038" max="12038" width="10.42578125" customWidth="1"/>
    <col min="12039" max="12039" width="11.42578125" customWidth="1"/>
    <col min="12040" max="12040" width="13.140625" customWidth="1"/>
    <col min="12041" max="12041" width="0" hidden="1" customWidth="1"/>
    <col min="12042" max="12042" width="13.42578125" customWidth="1"/>
    <col min="12289" max="12289" width="67.140625" customWidth="1"/>
    <col min="12290" max="12290" width="5.5703125" customWidth="1"/>
    <col min="12291" max="12291" width="4.42578125" customWidth="1"/>
    <col min="12292" max="12292" width="10.28515625" customWidth="1"/>
    <col min="12293" max="12293" width="12.28515625" customWidth="1"/>
    <col min="12294" max="12294" width="10.42578125" customWidth="1"/>
    <col min="12295" max="12295" width="11.42578125" customWidth="1"/>
    <col min="12296" max="12296" width="13.140625" customWidth="1"/>
    <col min="12297" max="12297" width="0" hidden="1" customWidth="1"/>
    <col min="12298" max="12298" width="13.42578125" customWidth="1"/>
    <col min="12545" max="12545" width="67.140625" customWidth="1"/>
    <col min="12546" max="12546" width="5.5703125" customWidth="1"/>
    <col min="12547" max="12547" width="4.42578125" customWidth="1"/>
    <col min="12548" max="12548" width="10.28515625" customWidth="1"/>
    <col min="12549" max="12549" width="12.28515625" customWidth="1"/>
    <col min="12550" max="12550" width="10.42578125" customWidth="1"/>
    <col min="12551" max="12551" width="11.42578125" customWidth="1"/>
    <col min="12552" max="12552" width="13.140625" customWidth="1"/>
    <col min="12553" max="12553" width="0" hidden="1" customWidth="1"/>
    <col min="12554" max="12554" width="13.42578125" customWidth="1"/>
    <col min="12801" max="12801" width="67.140625" customWidth="1"/>
    <col min="12802" max="12802" width="5.5703125" customWidth="1"/>
    <col min="12803" max="12803" width="4.42578125" customWidth="1"/>
    <col min="12804" max="12804" width="10.28515625" customWidth="1"/>
    <col min="12805" max="12805" width="12.28515625" customWidth="1"/>
    <col min="12806" max="12806" width="10.42578125" customWidth="1"/>
    <col min="12807" max="12807" width="11.42578125" customWidth="1"/>
    <col min="12808" max="12808" width="13.140625" customWidth="1"/>
    <col min="12809" max="12809" width="0" hidden="1" customWidth="1"/>
    <col min="12810" max="12810" width="13.42578125" customWidth="1"/>
    <col min="13057" max="13057" width="67.140625" customWidth="1"/>
    <col min="13058" max="13058" width="5.5703125" customWidth="1"/>
    <col min="13059" max="13059" width="4.42578125" customWidth="1"/>
    <col min="13060" max="13060" width="10.28515625" customWidth="1"/>
    <col min="13061" max="13061" width="12.28515625" customWidth="1"/>
    <col min="13062" max="13062" width="10.42578125" customWidth="1"/>
    <col min="13063" max="13063" width="11.42578125" customWidth="1"/>
    <col min="13064" max="13064" width="13.140625" customWidth="1"/>
    <col min="13065" max="13065" width="0" hidden="1" customWidth="1"/>
    <col min="13066" max="13066" width="13.42578125" customWidth="1"/>
    <col min="13313" max="13313" width="67.140625" customWidth="1"/>
    <col min="13314" max="13314" width="5.5703125" customWidth="1"/>
    <col min="13315" max="13315" width="4.42578125" customWidth="1"/>
    <col min="13316" max="13316" width="10.28515625" customWidth="1"/>
    <col min="13317" max="13317" width="12.28515625" customWidth="1"/>
    <col min="13318" max="13318" width="10.42578125" customWidth="1"/>
    <col min="13319" max="13319" width="11.42578125" customWidth="1"/>
    <col min="13320" max="13320" width="13.140625" customWidth="1"/>
    <col min="13321" max="13321" width="0" hidden="1" customWidth="1"/>
    <col min="13322" max="13322" width="13.42578125" customWidth="1"/>
    <col min="13569" max="13569" width="67.140625" customWidth="1"/>
    <col min="13570" max="13570" width="5.5703125" customWidth="1"/>
    <col min="13571" max="13571" width="4.42578125" customWidth="1"/>
    <col min="13572" max="13572" width="10.28515625" customWidth="1"/>
    <col min="13573" max="13573" width="12.28515625" customWidth="1"/>
    <col min="13574" max="13574" width="10.42578125" customWidth="1"/>
    <col min="13575" max="13575" width="11.42578125" customWidth="1"/>
    <col min="13576" max="13576" width="13.140625" customWidth="1"/>
    <col min="13577" max="13577" width="0" hidden="1" customWidth="1"/>
    <col min="13578" max="13578" width="13.42578125" customWidth="1"/>
    <col min="13825" max="13825" width="67.140625" customWidth="1"/>
    <col min="13826" max="13826" width="5.5703125" customWidth="1"/>
    <col min="13827" max="13827" width="4.42578125" customWidth="1"/>
    <col min="13828" max="13828" width="10.28515625" customWidth="1"/>
    <col min="13829" max="13829" width="12.28515625" customWidth="1"/>
    <col min="13830" max="13830" width="10.42578125" customWidth="1"/>
    <col min="13831" max="13831" width="11.42578125" customWidth="1"/>
    <col min="13832" max="13832" width="13.140625" customWidth="1"/>
    <col min="13833" max="13833" width="0" hidden="1" customWidth="1"/>
    <col min="13834" max="13834" width="13.42578125" customWidth="1"/>
    <col min="14081" max="14081" width="67.140625" customWidth="1"/>
    <col min="14082" max="14082" width="5.5703125" customWidth="1"/>
    <col min="14083" max="14083" width="4.42578125" customWidth="1"/>
    <col min="14084" max="14084" width="10.28515625" customWidth="1"/>
    <col min="14085" max="14085" width="12.28515625" customWidth="1"/>
    <col min="14086" max="14086" width="10.42578125" customWidth="1"/>
    <col min="14087" max="14087" width="11.42578125" customWidth="1"/>
    <col min="14088" max="14088" width="13.140625" customWidth="1"/>
    <col min="14089" max="14089" width="0" hidden="1" customWidth="1"/>
    <col min="14090" max="14090" width="13.42578125" customWidth="1"/>
    <col min="14337" max="14337" width="67.140625" customWidth="1"/>
    <col min="14338" max="14338" width="5.5703125" customWidth="1"/>
    <col min="14339" max="14339" width="4.42578125" customWidth="1"/>
    <col min="14340" max="14340" width="10.28515625" customWidth="1"/>
    <col min="14341" max="14341" width="12.28515625" customWidth="1"/>
    <col min="14342" max="14342" width="10.42578125" customWidth="1"/>
    <col min="14343" max="14343" width="11.42578125" customWidth="1"/>
    <col min="14344" max="14344" width="13.140625" customWidth="1"/>
    <col min="14345" max="14345" width="0" hidden="1" customWidth="1"/>
    <col min="14346" max="14346" width="13.42578125" customWidth="1"/>
    <col min="14593" max="14593" width="67.140625" customWidth="1"/>
    <col min="14594" max="14594" width="5.5703125" customWidth="1"/>
    <col min="14595" max="14595" width="4.42578125" customWidth="1"/>
    <col min="14596" max="14596" width="10.28515625" customWidth="1"/>
    <col min="14597" max="14597" width="12.28515625" customWidth="1"/>
    <col min="14598" max="14598" width="10.42578125" customWidth="1"/>
    <col min="14599" max="14599" width="11.42578125" customWidth="1"/>
    <col min="14600" max="14600" width="13.140625" customWidth="1"/>
    <col min="14601" max="14601" width="0" hidden="1" customWidth="1"/>
    <col min="14602" max="14602" width="13.42578125" customWidth="1"/>
    <col min="14849" max="14849" width="67.140625" customWidth="1"/>
    <col min="14850" max="14850" width="5.5703125" customWidth="1"/>
    <col min="14851" max="14851" width="4.42578125" customWidth="1"/>
    <col min="14852" max="14852" width="10.28515625" customWidth="1"/>
    <col min="14853" max="14853" width="12.28515625" customWidth="1"/>
    <col min="14854" max="14854" width="10.42578125" customWidth="1"/>
    <col min="14855" max="14855" width="11.42578125" customWidth="1"/>
    <col min="14856" max="14856" width="13.140625" customWidth="1"/>
    <col min="14857" max="14857" width="0" hidden="1" customWidth="1"/>
    <col min="14858" max="14858" width="13.42578125" customWidth="1"/>
    <col min="15105" max="15105" width="67.140625" customWidth="1"/>
    <col min="15106" max="15106" width="5.5703125" customWidth="1"/>
    <col min="15107" max="15107" width="4.42578125" customWidth="1"/>
    <col min="15108" max="15108" width="10.28515625" customWidth="1"/>
    <col min="15109" max="15109" width="12.28515625" customWidth="1"/>
    <col min="15110" max="15110" width="10.42578125" customWidth="1"/>
    <col min="15111" max="15111" width="11.42578125" customWidth="1"/>
    <col min="15112" max="15112" width="13.140625" customWidth="1"/>
    <col min="15113" max="15113" width="0" hidden="1" customWidth="1"/>
    <col min="15114" max="15114" width="13.42578125" customWidth="1"/>
    <col min="15361" max="15361" width="67.140625" customWidth="1"/>
    <col min="15362" max="15362" width="5.5703125" customWidth="1"/>
    <col min="15363" max="15363" width="4.42578125" customWidth="1"/>
    <col min="15364" max="15364" width="10.28515625" customWidth="1"/>
    <col min="15365" max="15365" width="12.28515625" customWidth="1"/>
    <col min="15366" max="15366" width="10.42578125" customWidth="1"/>
    <col min="15367" max="15367" width="11.42578125" customWidth="1"/>
    <col min="15368" max="15368" width="13.140625" customWidth="1"/>
    <col min="15369" max="15369" width="0" hidden="1" customWidth="1"/>
    <col min="15370" max="15370" width="13.42578125" customWidth="1"/>
    <col min="15617" max="15617" width="67.140625" customWidth="1"/>
    <col min="15618" max="15618" width="5.5703125" customWidth="1"/>
    <col min="15619" max="15619" width="4.42578125" customWidth="1"/>
    <col min="15620" max="15620" width="10.28515625" customWidth="1"/>
    <col min="15621" max="15621" width="12.28515625" customWidth="1"/>
    <col min="15622" max="15622" width="10.42578125" customWidth="1"/>
    <col min="15623" max="15623" width="11.42578125" customWidth="1"/>
    <col min="15624" max="15624" width="13.140625" customWidth="1"/>
    <col min="15625" max="15625" width="0" hidden="1" customWidth="1"/>
    <col min="15626" max="15626" width="13.42578125" customWidth="1"/>
    <col min="15873" max="15873" width="67.140625" customWidth="1"/>
    <col min="15874" max="15874" width="5.5703125" customWidth="1"/>
    <col min="15875" max="15875" width="4.42578125" customWidth="1"/>
    <col min="15876" max="15876" width="10.28515625" customWidth="1"/>
    <col min="15877" max="15877" width="12.28515625" customWidth="1"/>
    <col min="15878" max="15878" width="10.42578125" customWidth="1"/>
    <col min="15879" max="15879" width="11.42578125" customWidth="1"/>
    <col min="15880" max="15880" width="13.140625" customWidth="1"/>
    <col min="15881" max="15881" width="0" hidden="1" customWidth="1"/>
    <col min="15882" max="15882" width="13.42578125" customWidth="1"/>
    <col min="16129" max="16129" width="67.140625" customWidth="1"/>
    <col min="16130" max="16130" width="5.5703125" customWidth="1"/>
    <col min="16131" max="16131" width="4.42578125" customWidth="1"/>
    <col min="16132" max="16132" width="10.28515625" customWidth="1"/>
    <col min="16133" max="16133" width="12.28515625" customWidth="1"/>
    <col min="16134" max="16134" width="10.42578125" customWidth="1"/>
    <col min="16135" max="16135" width="11.42578125" customWidth="1"/>
    <col min="16136" max="16136" width="13.140625" customWidth="1"/>
    <col min="16137" max="16137" width="0" hidden="1" customWidth="1"/>
    <col min="16138" max="16138" width="13.42578125" customWidth="1"/>
  </cols>
  <sheetData>
    <row r="1" spans="1:14" s="1" customFormat="1" ht="12" customHeight="1" x14ac:dyDescent="0.25">
      <c r="G1" s="2" t="s">
        <v>0</v>
      </c>
      <c r="H1" s="2"/>
      <c r="I1" s="2"/>
      <c r="J1" s="2"/>
      <c r="K1" s="3"/>
    </row>
    <row r="2" spans="1:14" s="1" customFormat="1" ht="12" customHeight="1" x14ac:dyDescent="0.25">
      <c r="G2" s="2"/>
      <c r="H2" s="2"/>
      <c r="I2" s="2"/>
      <c r="J2" s="2"/>
      <c r="K2" s="3"/>
    </row>
    <row r="3" spans="1:14" s="1" customFormat="1" ht="29.25" customHeight="1" x14ac:dyDescent="0.25">
      <c r="G3" s="2"/>
      <c r="H3" s="2"/>
      <c r="I3" s="2"/>
      <c r="J3" s="2"/>
      <c r="K3" s="3"/>
    </row>
    <row r="4" spans="1:14" s="1" customFormat="1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</row>
    <row r="5" spans="1:14" s="1" customFormat="1" ht="29.25" customHeight="1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7"/>
      <c r="L5" s="5"/>
      <c r="M5" s="5"/>
      <c r="N5" s="5"/>
    </row>
    <row r="6" spans="1:14" s="1" customFormat="1" x14ac:dyDescent="0.25">
      <c r="A6" s="4" t="str">
        <f>CONCATENATE("за ",[1]ЗАПОЛНИТЬ!$B$17," ",[1]ЗАПОЛНИТЬ!$C$17)</f>
        <v>за  2018 р.</v>
      </c>
      <c r="B6" s="4"/>
      <c r="C6" s="4"/>
      <c r="D6" s="4"/>
      <c r="E6" s="4"/>
      <c r="F6" s="4"/>
      <c r="G6" s="4"/>
      <c r="H6" s="4"/>
      <c r="I6" s="4"/>
      <c r="J6" s="4"/>
    </row>
    <row r="7" spans="1:14" s="8" customFormat="1" ht="11.25" hidden="1" x14ac:dyDescent="0.2"/>
    <row r="8" spans="1:14" s="8" customFormat="1" ht="9" customHeight="1" x14ac:dyDescent="0.2">
      <c r="J8" s="9" t="s">
        <v>3</v>
      </c>
    </row>
    <row r="9" spans="1:14" s="8" customFormat="1" ht="12" x14ac:dyDescent="0.2">
      <c r="A9" s="10" t="s">
        <v>4</v>
      </c>
      <c r="B9" s="11" t="str">
        <f>[1]ЗАПОЛНИТЬ!B3</f>
        <v>Державний архів Луганської області</v>
      </c>
      <c r="C9" s="11"/>
      <c r="D9" s="11"/>
      <c r="E9" s="11"/>
      <c r="F9" s="11"/>
      <c r="G9" s="11"/>
      <c r="H9" s="12" t="str">
        <f>[1]ЗАПОЛНИТЬ!A13</f>
        <v>за ЄДРПОУ</v>
      </c>
      <c r="J9" s="13" t="str">
        <f>[1]ЗАПОЛНИТЬ!B13</f>
        <v>03494563</v>
      </c>
      <c r="L9" s="14"/>
    </row>
    <row r="10" spans="1:14" s="8" customFormat="1" ht="11.25" customHeight="1" x14ac:dyDescent="0.2">
      <c r="A10" s="15" t="s">
        <v>5</v>
      </c>
      <c r="B10" s="16">
        <f>[1]ЗАПОЛНИТЬ!B5</f>
        <v>4412900000</v>
      </c>
      <c r="C10" s="16"/>
      <c r="D10" s="16"/>
      <c r="E10" s="16"/>
      <c r="F10" s="16"/>
      <c r="G10" s="16"/>
      <c r="H10" s="12" t="str">
        <f>[1]ЗАПОЛНИТЬ!A14</f>
        <v>за КОАТУУ</v>
      </c>
      <c r="J10" s="17">
        <f>[1]ЗАПОЛНИТЬ!B14</f>
        <v>4412900000</v>
      </c>
      <c r="L10" s="15"/>
    </row>
    <row r="11" spans="1:14" s="8" customFormat="1" ht="11.25" customHeight="1" x14ac:dyDescent="0.2">
      <c r="A11" s="15" t="str">
        <f>[1]Ф.4.3.КФК15!A11</f>
        <v>Організаційно-правова форма господарювання</v>
      </c>
      <c r="B11" s="16" t="str">
        <f>[1]ЗАПОЛНИТЬ!D15</f>
        <v>Орган державної влади</v>
      </c>
      <c r="C11" s="16"/>
      <c r="D11" s="16"/>
      <c r="E11" s="16"/>
      <c r="F11" s="16"/>
      <c r="G11" s="16"/>
      <c r="H11" s="12" t="str">
        <f>[1]ЗАПОЛНИТЬ!A15</f>
        <v>за КОПФГ</v>
      </c>
      <c r="J11" s="17">
        <f>[1]ЗАПОЛНИТЬ!B15</f>
        <v>410</v>
      </c>
      <c r="L11" s="15"/>
    </row>
    <row r="12" spans="1:14" s="8" customFormat="1" ht="11.25" customHeight="1" x14ac:dyDescent="0.2">
      <c r="A12" s="18" t="s">
        <v>6</v>
      </c>
      <c r="B12" s="18"/>
      <c r="C12" s="19"/>
      <c r="D12" s="20" t="str">
        <f>[1]ЗАПОЛНИТЬ!H9</f>
        <v>782</v>
      </c>
      <c r="E12" s="21" t="str">
        <f>IF(D12&gt;0,VLOOKUP(D12,'[1]ДовидникКВК(ГОС)'!A$1:B$65536,2,FALSE),"")</f>
        <v>Луганська обласна державна адміністрація</v>
      </c>
      <c r="F12" s="21"/>
      <c r="G12" s="21"/>
      <c r="H12" s="21"/>
      <c r="I12" s="22"/>
      <c r="J12" s="22"/>
      <c r="L12" s="14"/>
    </row>
    <row r="13" spans="1:14" s="8" customFormat="1" ht="12" customHeight="1" x14ac:dyDescent="0.2">
      <c r="A13" s="23" t="s">
        <v>7</v>
      </c>
      <c r="B13" s="23"/>
      <c r="C13" s="19"/>
      <c r="D13" s="24" t="s">
        <v>8</v>
      </c>
      <c r="E13" s="11" t="str">
        <f>IF(D13&gt;0,VLOOKUP(D13,[1]ДовидникКПК!B$1:C$65536,2,FALSE),"")</f>
        <v>Здійснення виконавчої влади у Луганській області</v>
      </c>
      <c r="F13" s="11"/>
      <c r="G13" s="11"/>
      <c r="H13" s="11"/>
      <c r="I13" s="11"/>
      <c r="J13" s="11"/>
      <c r="K13" s="19"/>
      <c r="L13" s="14"/>
    </row>
    <row r="14" spans="1:14" s="8" customFormat="1" ht="11.25" x14ac:dyDescent="0.2">
      <c r="A14" s="25" t="s">
        <v>9</v>
      </c>
    </row>
    <row r="15" spans="1:14" s="8" customFormat="1" ht="12" thickBot="1" x14ac:dyDescent="0.25">
      <c r="A15" s="25" t="s">
        <v>10</v>
      </c>
    </row>
    <row r="16" spans="1:14" s="8" customFormat="1" ht="11.25" customHeight="1" thickTop="1" thickBot="1" x14ac:dyDescent="0.25">
      <c r="A16" s="26" t="s">
        <v>11</v>
      </c>
      <c r="B16" s="26" t="s">
        <v>12</v>
      </c>
      <c r="C16" s="26" t="s">
        <v>13</v>
      </c>
      <c r="D16" s="27" t="s">
        <v>14</v>
      </c>
      <c r="E16" s="27" t="s">
        <v>15</v>
      </c>
      <c r="F16" s="27" t="s">
        <v>16</v>
      </c>
      <c r="G16" s="27" t="s">
        <v>17</v>
      </c>
      <c r="H16" s="27" t="s">
        <v>18</v>
      </c>
      <c r="I16" s="27" t="s">
        <v>19</v>
      </c>
      <c r="J16" s="27" t="s">
        <v>20</v>
      </c>
    </row>
    <row r="17" spans="1:10" s="8" customFormat="1" ht="12.75" thickTop="1" thickBot="1" x14ac:dyDescent="0.25">
      <c r="A17" s="26"/>
      <c r="B17" s="26"/>
      <c r="C17" s="26"/>
      <c r="D17" s="27"/>
      <c r="E17" s="27"/>
      <c r="F17" s="27"/>
      <c r="G17" s="27"/>
      <c r="H17" s="27"/>
      <c r="I17" s="27"/>
      <c r="J17" s="27"/>
    </row>
    <row r="18" spans="1:10" s="8" customFormat="1" ht="21" customHeight="1" thickTop="1" thickBot="1" x14ac:dyDescent="0.25">
      <c r="A18" s="26"/>
      <c r="B18" s="26"/>
      <c r="C18" s="26"/>
      <c r="D18" s="27"/>
      <c r="E18" s="27"/>
      <c r="F18" s="27"/>
      <c r="G18" s="27"/>
      <c r="H18" s="27"/>
      <c r="I18" s="27"/>
      <c r="J18" s="27"/>
    </row>
    <row r="19" spans="1:10" s="8" customFormat="1" ht="12.75" thickTop="1" thickBot="1" x14ac:dyDescent="0.25">
      <c r="A19" s="28">
        <v>1</v>
      </c>
      <c r="B19" s="28">
        <v>2</v>
      </c>
      <c r="C19" s="28">
        <v>3</v>
      </c>
      <c r="D19" s="28">
        <v>4</v>
      </c>
      <c r="E19" s="28">
        <v>5</v>
      </c>
      <c r="F19" s="28">
        <v>6</v>
      </c>
      <c r="G19" s="28">
        <v>7</v>
      </c>
      <c r="H19" s="28">
        <v>8</v>
      </c>
      <c r="I19" s="28">
        <v>9</v>
      </c>
      <c r="J19" s="28">
        <v>9</v>
      </c>
    </row>
    <row r="20" spans="1:10" s="8" customFormat="1" ht="12.75" thickTop="1" thickBot="1" x14ac:dyDescent="0.25">
      <c r="A20" s="28" t="s">
        <v>21</v>
      </c>
      <c r="B20" s="29" t="s">
        <v>22</v>
      </c>
      <c r="C20" s="30" t="s">
        <v>23</v>
      </c>
      <c r="D20" s="31">
        <f>SUM(D21:D22)</f>
        <v>4397762.55</v>
      </c>
      <c r="E20" s="32">
        <v>0</v>
      </c>
      <c r="F20" s="32">
        <v>0</v>
      </c>
      <c r="G20" s="33">
        <f>SUM(G21)</f>
        <v>4397762.55</v>
      </c>
      <c r="H20" s="34" t="s">
        <v>22</v>
      </c>
      <c r="I20" s="34" t="s">
        <v>22</v>
      </c>
      <c r="J20" s="33">
        <f>E20-F20+G20-H23</f>
        <v>0</v>
      </c>
    </row>
    <row r="21" spans="1:10" s="8" customFormat="1" ht="24" thickTop="1" thickBot="1" x14ac:dyDescent="0.25">
      <c r="A21" s="35" t="s">
        <v>24</v>
      </c>
      <c r="B21" s="29" t="s">
        <v>22</v>
      </c>
      <c r="C21" s="30" t="s">
        <v>25</v>
      </c>
      <c r="D21" s="36">
        <v>4397762.55</v>
      </c>
      <c r="E21" s="37" t="s">
        <v>22</v>
      </c>
      <c r="F21" s="37" t="s">
        <v>22</v>
      </c>
      <c r="G21" s="36">
        <v>4397762.55</v>
      </c>
      <c r="H21" s="37" t="s">
        <v>22</v>
      </c>
      <c r="I21" s="37" t="s">
        <v>22</v>
      </c>
      <c r="J21" s="37" t="s">
        <v>22</v>
      </c>
    </row>
    <row r="22" spans="1:10" s="8" customFormat="1" ht="12.75" thickTop="1" thickBot="1" x14ac:dyDescent="0.25">
      <c r="A22" s="38" t="s">
        <v>26</v>
      </c>
      <c r="B22" s="29" t="s">
        <v>22</v>
      </c>
      <c r="C22" s="30" t="s">
        <v>27</v>
      </c>
      <c r="D22" s="32">
        <v>0</v>
      </c>
      <c r="E22" s="34" t="s">
        <v>22</v>
      </c>
      <c r="F22" s="34" t="s">
        <v>22</v>
      </c>
      <c r="G22" s="34" t="s">
        <v>22</v>
      </c>
      <c r="H22" s="34" t="s">
        <v>22</v>
      </c>
      <c r="I22" s="34" t="s">
        <v>22</v>
      </c>
      <c r="J22" s="34" t="s">
        <v>22</v>
      </c>
    </row>
    <row r="23" spans="1:10" s="8" customFormat="1" ht="12.75" thickTop="1" thickBot="1" x14ac:dyDescent="0.25">
      <c r="A23" s="28" t="s">
        <v>28</v>
      </c>
      <c r="B23" s="28" t="s">
        <v>22</v>
      </c>
      <c r="C23" s="30" t="s">
        <v>29</v>
      </c>
      <c r="D23" s="39">
        <f>D25+D60</f>
        <v>4397762.55</v>
      </c>
      <c r="E23" s="34" t="s">
        <v>22</v>
      </c>
      <c r="F23" s="34" t="s">
        <v>22</v>
      </c>
      <c r="G23" s="34" t="s">
        <v>22</v>
      </c>
      <c r="H23" s="39">
        <f>H25+H60</f>
        <v>4397762.55</v>
      </c>
      <c r="I23" s="39">
        <f>I25+I60</f>
        <v>0</v>
      </c>
      <c r="J23" s="34" t="s">
        <v>22</v>
      </c>
    </row>
    <row r="24" spans="1:10" s="8" customFormat="1" ht="12.75" thickTop="1" thickBot="1" x14ac:dyDescent="0.25">
      <c r="A24" s="28" t="s">
        <v>30</v>
      </c>
      <c r="B24" s="28"/>
      <c r="C24" s="30"/>
      <c r="D24" s="39"/>
      <c r="E24" s="34"/>
      <c r="F24" s="34"/>
      <c r="G24" s="34"/>
      <c r="H24" s="39"/>
      <c r="I24" s="39"/>
      <c r="J24" s="34"/>
    </row>
    <row r="25" spans="1:10" s="8" customFormat="1" ht="12.75" thickTop="1" thickBot="1" x14ac:dyDescent="0.25">
      <c r="A25" s="40" t="s">
        <v>31</v>
      </c>
      <c r="B25" s="41">
        <v>2000</v>
      </c>
      <c r="C25" s="30" t="s">
        <v>32</v>
      </c>
      <c r="D25" s="42">
        <f>D26+D31+D48+D51+D55+D59</f>
        <v>4317053.55</v>
      </c>
      <c r="E25" s="34" t="s">
        <v>22</v>
      </c>
      <c r="F25" s="34" t="s">
        <v>22</v>
      </c>
      <c r="G25" s="34" t="s">
        <v>22</v>
      </c>
      <c r="H25" s="42">
        <f>H26+H31+H48+H51+H55+H59</f>
        <v>4317053.55</v>
      </c>
      <c r="I25" s="42">
        <f>I26+I31+I48+I51+I55+I59</f>
        <v>0</v>
      </c>
      <c r="J25" s="34" t="s">
        <v>22</v>
      </c>
    </row>
    <row r="26" spans="1:10" s="8" customFormat="1" ht="12.75" thickTop="1" thickBot="1" x14ac:dyDescent="0.25">
      <c r="A26" s="43" t="s">
        <v>33</v>
      </c>
      <c r="B26" s="41">
        <v>2100</v>
      </c>
      <c r="C26" s="30" t="s">
        <v>34</v>
      </c>
      <c r="D26" s="42">
        <f>D27+D30</f>
        <v>3689194.06</v>
      </c>
      <c r="E26" s="34" t="s">
        <v>22</v>
      </c>
      <c r="F26" s="34" t="s">
        <v>22</v>
      </c>
      <c r="G26" s="34" t="s">
        <v>22</v>
      </c>
      <c r="H26" s="42">
        <f>H27+H30</f>
        <v>3689194.06</v>
      </c>
      <c r="I26" s="42">
        <f>I27+I30</f>
        <v>0</v>
      </c>
      <c r="J26" s="34" t="s">
        <v>22</v>
      </c>
    </row>
    <row r="27" spans="1:10" s="8" customFormat="1" ht="12.75" thickTop="1" thickBot="1" x14ac:dyDescent="0.25">
      <c r="A27" s="44" t="s">
        <v>35</v>
      </c>
      <c r="B27" s="45">
        <v>2110</v>
      </c>
      <c r="C27" s="30" t="s">
        <v>36</v>
      </c>
      <c r="D27" s="46">
        <f>SUM(D28:D29)</f>
        <v>3034852.14</v>
      </c>
      <c r="E27" s="34" t="s">
        <v>22</v>
      </c>
      <c r="F27" s="34" t="s">
        <v>22</v>
      </c>
      <c r="G27" s="34" t="s">
        <v>22</v>
      </c>
      <c r="H27" s="46">
        <f>SUM(H28:H29)</f>
        <v>3034852.14</v>
      </c>
      <c r="I27" s="46">
        <f>SUM(I28:I29)</f>
        <v>0</v>
      </c>
      <c r="J27" s="34" t="s">
        <v>22</v>
      </c>
    </row>
    <row r="28" spans="1:10" s="8" customFormat="1" ht="12.75" thickTop="1" thickBot="1" x14ac:dyDescent="0.25">
      <c r="A28" s="47" t="s">
        <v>37</v>
      </c>
      <c r="B28" s="40">
        <v>2111</v>
      </c>
      <c r="C28" s="30" t="s">
        <v>38</v>
      </c>
      <c r="D28" s="48">
        <v>3034852.14</v>
      </c>
      <c r="E28" s="34" t="s">
        <v>22</v>
      </c>
      <c r="F28" s="34" t="s">
        <v>22</v>
      </c>
      <c r="G28" s="34" t="s">
        <v>22</v>
      </c>
      <c r="H28" s="48">
        <v>3034852.14</v>
      </c>
      <c r="I28" s="48">
        <v>0</v>
      </c>
      <c r="J28" s="34" t="s">
        <v>22</v>
      </c>
    </row>
    <row r="29" spans="1:10" s="8" customFormat="1" ht="12.75" thickTop="1" thickBot="1" x14ac:dyDescent="0.25">
      <c r="A29" s="47" t="s">
        <v>39</v>
      </c>
      <c r="B29" s="40">
        <v>2112</v>
      </c>
      <c r="C29" s="30" t="s">
        <v>40</v>
      </c>
      <c r="D29" s="48">
        <v>0</v>
      </c>
      <c r="E29" s="34" t="s">
        <v>22</v>
      </c>
      <c r="F29" s="34" t="s">
        <v>22</v>
      </c>
      <c r="G29" s="34" t="s">
        <v>22</v>
      </c>
      <c r="H29" s="48">
        <v>0</v>
      </c>
      <c r="I29" s="48">
        <v>0</v>
      </c>
      <c r="J29" s="34" t="s">
        <v>22</v>
      </c>
    </row>
    <row r="30" spans="1:10" s="8" customFormat="1" ht="12.75" thickTop="1" thickBot="1" x14ac:dyDescent="0.25">
      <c r="A30" s="49" t="s">
        <v>41</v>
      </c>
      <c r="B30" s="45">
        <v>2120</v>
      </c>
      <c r="C30" s="40">
        <v>100</v>
      </c>
      <c r="D30" s="50">
        <v>654341.92000000004</v>
      </c>
      <c r="E30" s="34" t="s">
        <v>22</v>
      </c>
      <c r="F30" s="34" t="s">
        <v>22</v>
      </c>
      <c r="G30" s="34" t="s">
        <v>22</v>
      </c>
      <c r="H30" s="50">
        <v>654341.92000000004</v>
      </c>
      <c r="I30" s="50">
        <v>0</v>
      </c>
      <c r="J30" s="34" t="s">
        <v>22</v>
      </c>
    </row>
    <row r="31" spans="1:10" s="8" customFormat="1" ht="12.75" thickTop="1" thickBot="1" x14ac:dyDescent="0.25">
      <c r="A31" s="51" t="s">
        <v>42</v>
      </c>
      <c r="B31" s="41">
        <v>2200</v>
      </c>
      <c r="C31" s="40">
        <v>110</v>
      </c>
      <c r="D31" s="52">
        <f>SUM(D32:D38)+D45</f>
        <v>627859.49</v>
      </c>
      <c r="E31" s="34" t="s">
        <v>22</v>
      </c>
      <c r="F31" s="34" t="s">
        <v>22</v>
      </c>
      <c r="G31" s="34" t="s">
        <v>22</v>
      </c>
      <c r="H31" s="52">
        <f>SUM(H32:H38)+H45</f>
        <v>627859.49</v>
      </c>
      <c r="I31" s="52">
        <f>SUM(I32:I38)+I45</f>
        <v>0</v>
      </c>
      <c r="J31" s="34" t="s">
        <v>22</v>
      </c>
    </row>
    <row r="32" spans="1:10" s="8" customFormat="1" ht="12.75" thickTop="1" thickBot="1" x14ac:dyDescent="0.25">
      <c r="A32" s="44" t="s">
        <v>43</v>
      </c>
      <c r="B32" s="45">
        <v>2210</v>
      </c>
      <c r="C32" s="40">
        <v>120</v>
      </c>
      <c r="D32" s="50">
        <v>121473.2</v>
      </c>
      <c r="E32" s="34" t="s">
        <v>22</v>
      </c>
      <c r="F32" s="34" t="s">
        <v>22</v>
      </c>
      <c r="G32" s="34" t="s">
        <v>22</v>
      </c>
      <c r="H32" s="50">
        <v>121473.2</v>
      </c>
      <c r="I32" s="50">
        <v>0</v>
      </c>
      <c r="J32" s="34" t="s">
        <v>22</v>
      </c>
    </row>
    <row r="33" spans="1:10" s="8" customFormat="1" ht="12.75" thickTop="1" thickBot="1" x14ac:dyDescent="0.25">
      <c r="A33" s="44" t="s">
        <v>44</v>
      </c>
      <c r="B33" s="45">
        <v>2220</v>
      </c>
      <c r="C33" s="40">
        <v>130</v>
      </c>
      <c r="D33" s="50">
        <v>0</v>
      </c>
      <c r="E33" s="34" t="s">
        <v>22</v>
      </c>
      <c r="F33" s="34" t="s">
        <v>22</v>
      </c>
      <c r="G33" s="34" t="s">
        <v>22</v>
      </c>
      <c r="H33" s="50">
        <v>0</v>
      </c>
      <c r="I33" s="50">
        <v>0</v>
      </c>
      <c r="J33" s="34" t="s">
        <v>22</v>
      </c>
    </row>
    <row r="34" spans="1:10" s="8" customFormat="1" ht="12.75" thickTop="1" thickBot="1" x14ac:dyDescent="0.25">
      <c r="A34" s="44" t="s">
        <v>45</v>
      </c>
      <c r="B34" s="45">
        <v>2230</v>
      </c>
      <c r="C34" s="40">
        <v>140</v>
      </c>
      <c r="D34" s="50">
        <v>0</v>
      </c>
      <c r="E34" s="34" t="s">
        <v>22</v>
      </c>
      <c r="F34" s="34" t="s">
        <v>22</v>
      </c>
      <c r="G34" s="34" t="s">
        <v>22</v>
      </c>
      <c r="H34" s="50">
        <v>0</v>
      </c>
      <c r="I34" s="50">
        <v>0</v>
      </c>
      <c r="J34" s="34" t="s">
        <v>22</v>
      </c>
    </row>
    <row r="35" spans="1:10" s="8" customFormat="1" ht="12.75" thickTop="1" thickBot="1" x14ac:dyDescent="0.25">
      <c r="A35" s="44" t="s">
        <v>46</v>
      </c>
      <c r="B35" s="45">
        <v>2240</v>
      </c>
      <c r="C35" s="40">
        <v>150</v>
      </c>
      <c r="D35" s="50">
        <v>495311.52</v>
      </c>
      <c r="E35" s="34" t="s">
        <v>22</v>
      </c>
      <c r="F35" s="34" t="s">
        <v>22</v>
      </c>
      <c r="G35" s="34" t="s">
        <v>22</v>
      </c>
      <c r="H35" s="50">
        <v>495311.52</v>
      </c>
      <c r="I35" s="50">
        <v>0</v>
      </c>
      <c r="J35" s="34" t="s">
        <v>22</v>
      </c>
    </row>
    <row r="36" spans="1:10" s="8" customFormat="1" ht="12.75" thickTop="1" thickBot="1" x14ac:dyDescent="0.25">
      <c r="A36" s="44" t="s">
        <v>47</v>
      </c>
      <c r="B36" s="45">
        <v>2250</v>
      </c>
      <c r="C36" s="40">
        <v>160</v>
      </c>
      <c r="D36" s="50">
        <v>0</v>
      </c>
      <c r="E36" s="34" t="s">
        <v>22</v>
      </c>
      <c r="F36" s="34" t="s">
        <v>22</v>
      </c>
      <c r="G36" s="34" t="s">
        <v>22</v>
      </c>
      <c r="H36" s="50">
        <v>0</v>
      </c>
      <c r="I36" s="50">
        <v>0</v>
      </c>
      <c r="J36" s="34" t="s">
        <v>22</v>
      </c>
    </row>
    <row r="37" spans="1:10" s="8" customFormat="1" ht="12.75" customHeight="1" thickTop="1" thickBot="1" x14ac:dyDescent="0.25">
      <c r="A37" s="49" t="s">
        <v>48</v>
      </c>
      <c r="B37" s="45">
        <v>2260</v>
      </c>
      <c r="C37" s="40">
        <v>170</v>
      </c>
      <c r="D37" s="50">
        <v>0</v>
      </c>
      <c r="E37" s="34" t="s">
        <v>22</v>
      </c>
      <c r="F37" s="34" t="s">
        <v>22</v>
      </c>
      <c r="G37" s="34" t="s">
        <v>22</v>
      </c>
      <c r="H37" s="50">
        <v>0</v>
      </c>
      <c r="I37" s="50">
        <v>0</v>
      </c>
      <c r="J37" s="34" t="s">
        <v>22</v>
      </c>
    </row>
    <row r="38" spans="1:10" s="8" customFormat="1" ht="12.75" thickTop="1" thickBot="1" x14ac:dyDescent="0.25">
      <c r="A38" s="49" t="s">
        <v>49</v>
      </c>
      <c r="B38" s="45">
        <v>2270</v>
      </c>
      <c r="C38" s="40">
        <v>180</v>
      </c>
      <c r="D38" s="46">
        <f>SUM(D39:D44)</f>
        <v>11074.77</v>
      </c>
      <c r="E38" s="34" t="s">
        <v>22</v>
      </c>
      <c r="F38" s="34" t="s">
        <v>22</v>
      </c>
      <c r="G38" s="34" t="s">
        <v>22</v>
      </c>
      <c r="H38" s="46">
        <f>SUM(H39:H44)</f>
        <v>11074.77</v>
      </c>
      <c r="I38" s="46">
        <f>SUM(I39:I44)</f>
        <v>0</v>
      </c>
      <c r="J38" s="34" t="s">
        <v>22</v>
      </c>
    </row>
    <row r="39" spans="1:10" s="8" customFormat="1" ht="12.75" thickTop="1" thickBot="1" x14ac:dyDescent="0.25">
      <c r="A39" s="47" t="s">
        <v>50</v>
      </c>
      <c r="B39" s="40">
        <v>2271</v>
      </c>
      <c r="C39" s="40">
        <v>190</v>
      </c>
      <c r="D39" s="48">
        <v>0</v>
      </c>
      <c r="E39" s="34" t="s">
        <v>22</v>
      </c>
      <c r="F39" s="34" t="s">
        <v>22</v>
      </c>
      <c r="G39" s="34" t="s">
        <v>22</v>
      </c>
      <c r="H39" s="48">
        <v>0</v>
      </c>
      <c r="I39" s="48">
        <v>0</v>
      </c>
      <c r="J39" s="34" t="s">
        <v>22</v>
      </c>
    </row>
    <row r="40" spans="1:10" s="8" customFormat="1" ht="12.75" thickTop="1" thickBot="1" x14ac:dyDescent="0.25">
      <c r="A40" s="47" t="s">
        <v>51</v>
      </c>
      <c r="B40" s="40">
        <v>2272</v>
      </c>
      <c r="C40" s="40">
        <v>200</v>
      </c>
      <c r="D40" s="48">
        <v>0</v>
      </c>
      <c r="E40" s="34" t="s">
        <v>22</v>
      </c>
      <c r="F40" s="34" t="s">
        <v>22</v>
      </c>
      <c r="G40" s="34" t="s">
        <v>22</v>
      </c>
      <c r="H40" s="48">
        <v>0</v>
      </c>
      <c r="I40" s="48">
        <v>0</v>
      </c>
      <c r="J40" s="34" t="s">
        <v>22</v>
      </c>
    </row>
    <row r="41" spans="1:10" s="8" customFormat="1" ht="21" customHeight="1" thickTop="1" thickBot="1" x14ac:dyDescent="0.25">
      <c r="A41" s="47" t="s">
        <v>52</v>
      </c>
      <c r="B41" s="40">
        <v>2273</v>
      </c>
      <c r="C41" s="40">
        <v>210</v>
      </c>
      <c r="D41" s="48">
        <v>11074.77</v>
      </c>
      <c r="E41" s="34" t="s">
        <v>22</v>
      </c>
      <c r="F41" s="34" t="s">
        <v>22</v>
      </c>
      <c r="G41" s="34" t="s">
        <v>22</v>
      </c>
      <c r="H41" s="48">
        <v>11074.77</v>
      </c>
      <c r="I41" s="48">
        <v>0</v>
      </c>
      <c r="J41" s="34" t="s">
        <v>22</v>
      </c>
    </row>
    <row r="42" spans="1:10" s="8" customFormat="1" ht="12.75" thickTop="1" thickBot="1" x14ac:dyDescent="0.25">
      <c r="A42" s="47" t="s">
        <v>53</v>
      </c>
      <c r="B42" s="40">
        <v>2274</v>
      </c>
      <c r="C42" s="40">
        <v>220</v>
      </c>
      <c r="D42" s="48">
        <v>0</v>
      </c>
      <c r="E42" s="37" t="s">
        <v>22</v>
      </c>
      <c r="F42" s="37" t="s">
        <v>22</v>
      </c>
      <c r="G42" s="37" t="s">
        <v>22</v>
      </c>
      <c r="H42" s="48">
        <v>0</v>
      </c>
      <c r="I42" s="48">
        <v>0</v>
      </c>
      <c r="J42" s="37" t="s">
        <v>22</v>
      </c>
    </row>
    <row r="43" spans="1:10" s="8" customFormat="1" ht="12.75" thickTop="1" thickBot="1" x14ac:dyDescent="0.25">
      <c r="A43" s="47" t="s">
        <v>54</v>
      </c>
      <c r="B43" s="40">
        <v>2275</v>
      </c>
      <c r="C43" s="40">
        <v>230</v>
      </c>
      <c r="D43" s="48">
        <v>0</v>
      </c>
      <c r="E43" s="34" t="s">
        <v>22</v>
      </c>
      <c r="F43" s="34" t="s">
        <v>22</v>
      </c>
      <c r="G43" s="34" t="s">
        <v>22</v>
      </c>
      <c r="H43" s="48">
        <v>0</v>
      </c>
      <c r="I43" s="48">
        <v>0</v>
      </c>
      <c r="J43" s="34" t="s">
        <v>22</v>
      </c>
    </row>
    <row r="44" spans="1:10" s="8" customFormat="1" ht="12.75" thickTop="1" thickBot="1" x14ac:dyDescent="0.25">
      <c r="A44" s="47" t="s">
        <v>55</v>
      </c>
      <c r="B44" s="40">
        <v>2276</v>
      </c>
      <c r="C44" s="40">
        <v>240</v>
      </c>
      <c r="D44" s="48">
        <v>0</v>
      </c>
      <c r="E44" s="34" t="s">
        <v>22</v>
      </c>
      <c r="F44" s="34" t="s">
        <v>22</v>
      </c>
      <c r="G44" s="34" t="s">
        <v>22</v>
      </c>
      <c r="H44" s="48">
        <v>0</v>
      </c>
      <c r="I44" s="48">
        <v>0</v>
      </c>
      <c r="J44" s="34" t="s">
        <v>22</v>
      </c>
    </row>
    <row r="45" spans="1:10" s="8" customFormat="1" ht="12.75" thickTop="1" thickBot="1" x14ac:dyDescent="0.25">
      <c r="A45" s="49" t="s">
        <v>56</v>
      </c>
      <c r="B45" s="45">
        <v>2280</v>
      </c>
      <c r="C45" s="40">
        <v>250</v>
      </c>
      <c r="D45" s="46">
        <f>SUM(D46:D47)</f>
        <v>0</v>
      </c>
      <c r="E45" s="37" t="s">
        <v>22</v>
      </c>
      <c r="F45" s="37" t="s">
        <v>22</v>
      </c>
      <c r="G45" s="37" t="s">
        <v>22</v>
      </c>
      <c r="H45" s="46">
        <f>SUM(H46:H47)</f>
        <v>0</v>
      </c>
      <c r="I45" s="46">
        <f>SUM(I46:I47)</f>
        <v>0</v>
      </c>
      <c r="J45" s="37" t="s">
        <v>22</v>
      </c>
    </row>
    <row r="46" spans="1:10" s="8" customFormat="1" ht="14.25" customHeight="1" thickTop="1" thickBot="1" x14ac:dyDescent="0.25">
      <c r="A46" s="53" t="s">
        <v>57</v>
      </c>
      <c r="B46" s="40">
        <v>2281</v>
      </c>
      <c r="C46" s="40">
        <v>260</v>
      </c>
      <c r="D46" s="48">
        <v>0</v>
      </c>
      <c r="E46" s="34" t="s">
        <v>22</v>
      </c>
      <c r="F46" s="34" t="s">
        <v>22</v>
      </c>
      <c r="G46" s="34" t="s">
        <v>22</v>
      </c>
      <c r="H46" s="48">
        <v>0</v>
      </c>
      <c r="I46" s="48">
        <v>0</v>
      </c>
      <c r="J46" s="34" t="s">
        <v>22</v>
      </c>
    </row>
    <row r="47" spans="1:10" s="8" customFormat="1" ht="12.75" customHeight="1" thickTop="1" thickBot="1" x14ac:dyDescent="0.25">
      <c r="A47" s="47" t="s">
        <v>58</v>
      </c>
      <c r="B47" s="40">
        <v>2282</v>
      </c>
      <c r="C47" s="40">
        <v>270</v>
      </c>
      <c r="D47" s="48">
        <v>0</v>
      </c>
      <c r="E47" s="34" t="s">
        <v>22</v>
      </c>
      <c r="F47" s="34" t="s">
        <v>22</v>
      </c>
      <c r="G47" s="34" t="s">
        <v>22</v>
      </c>
      <c r="H47" s="48">
        <v>0</v>
      </c>
      <c r="I47" s="48">
        <v>0</v>
      </c>
      <c r="J47" s="34" t="s">
        <v>22</v>
      </c>
    </row>
    <row r="48" spans="1:10" s="8" customFormat="1" ht="12.75" thickTop="1" thickBot="1" x14ac:dyDescent="0.25">
      <c r="A48" s="43" t="s">
        <v>59</v>
      </c>
      <c r="B48" s="41">
        <v>2400</v>
      </c>
      <c r="C48" s="40">
        <v>280</v>
      </c>
      <c r="D48" s="52">
        <f>SUM(D49:D50)</f>
        <v>0</v>
      </c>
      <c r="E48" s="34" t="s">
        <v>22</v>
      </c>
      <c r="F48" s="34" t="s">
        <v>22</v>
      </c>
      <c r="G48" s="34" t="s">
        <v>22</v>
      </c>
      <c r="H48" s="52">
        <f>SUM(H49:H50)</f>
        <v>0</v>
      </c>
      <c r="I48" s="52">
        <f>SUM(I49:I50)</f>
        <v>0</v>
      </c>
      <c r="J48" s="34" t="s">
        <v>22</v>
      </c>
    </row>
    <row r="49" spans="1:10" s="8" customFormat="1" ht="12.75" thickTop="1" thickBot="1" x14ac:dyDescent="0.25">
      <c r="A49" s="54" t="s">
        <v>60</v>
      </c>
      <c r="B49" s="45">
        <v>2410</v>
      </c>
      <c r="C49" s="40">
        <v>290</v>
      </c>
      <c r="D49" s="50">
        <v>0</v>
      </c>
      <c r="E49" s="34" t="s">
        <v>22</v>
      </c>
      <c r="F49" s="34" t="s">
        <v>22</v>
      </c>
      <c r="G49" s="34" t="s">
        <v>22</v>
      </c>
      <c r="H49" s="50">
        <v>0</v>
      </c>
      <c r="I49" s="50">
        <v>0</v>
      </c>
      <c r="J49" s="34" t="s">
        <v>22</v>
      </c>
    </row>
    <row r="50" spans="1:10" s="8" customFormat="1" ht="12.75" thickTop="1" thickBot="1" x14ac:dyDescent="0.25">
      <c r="A50" s="54" t="s">
        <v>61</v>
      </c>
      <c r="B50" s="45">
        <v>2420</v>
      </c>
      <c r="C50" s="40">
        <v>300</v>
      </c>
      <c r="D50" s="50">
        <v>0</v>
      </c>
      <c r="E50" s="34" t="s">
        <v>22</v>
      </c>
      <c r="F50" s="34" t="s">
        <v>22</v>
      </c>
      <c r="G50" s="34" t="s">
        <v>22</v>
      </c>
      <c r="H50" s="50">
        <v>0</v>
      </c>
      <c r="I50" s="50">
        <v>0</v>
      </c>
      <c r="J50" s="34" t="s">
        <v>22</v>
      </c>
    </row>
    <row r="51" spans="1:10" s="8" customFormat="1" ht="12.75" thickTop="1" thickBot="1" x14ac:dyDescent="0.25">
      <c r="A51" s="55" t="s">
        <v>62</v>
      </c>
      <c r="B51" s="41">
        <v>2600</v>
      </c>
      <c r="C51" s="40">
        <v>310</v>
      </c>
      <c r="D51" s="52">
        <f>SUM(D52:D54)</f>
        <v>0</v>
      </c>
      <c r="E51" s="34" t="s">
        <v>22</v>
      </c>
      <c r="F51" s="34" t="s">
        <v>22</v>
      </c>
      <c r="G51" s="34" t="s">
        <v>22</v>
      </c>
      <c r="H51" s="52">
        <f>SUM(H52:H54)</f>
        <v>0</v>
      </c>
      <c r="I51" s="52">
        <f>SUM(I52:I54)</f>
        <v>0</v>
      </c>
      <c r="J51" s="34" t="s">
        <v>22</v>
      </c>
    </row>
    <row r="52" spans="1:10" s="8" customFormat="1" ht="13.5" customHeight="1" thickTop="1" thickBot="1" x14ac:dyDescent="0.25">
      <c r="A52" s="49" t="s">
        <v>63</v>
      </c>
      <c r="B52" s="45">
        <v>2610</v>
      </c>
      <c r="C52" s="40">
        <v>320</v>
      </c>
      <c r="D52" s="56">
        <v>0</v>
      </c>
      <c r="E52" s="37" t="s">
        <v>22</v>
      </c>
      <c r="F52" s="37" t="s">
        <v>22</v>
      </c>
      <c r="G52" s="37" t="s">
        <v>22</v>
      </c>
      <c r="H52" s="56">
        <v>0</v>
      </c>
      <c r="I52" s="56">
        <v>0</v>
      </c>
      <c r="J52" s="37" t="s">
        <v>22</v>
      </c>
    </row>
    <row r="53" spans="1:10" s="8" customFormat="1" ht="12.75" thickTop="1" thickBot="1" x14ac:dyDescent="0.25">
      <c r="A53" s="49" t="s">
        <v>64</v>
      </c>
      <c r="B53" s="45">
        <v>2620</v>
      </c>
      <c r="C53" s="40">
        <v>330</v>
      </c>
      <c r="D53" s="56">
        <v>0</v>
      </c>
      <c r="E53" s="37" t="s">
        <v>22</v>
      </c>
      <c r="F53" s="37" t="s">
        <v>22</v>
      </c>
      <c r="G53" s="37" t="s">
        <v>22</v>
      </c>
      <c r="H53" s="56">
        <v>0</v>
      </c>
      <c r="I53" s="56">
        <v>0</v>
      </c>
      <c r="J53" s="37" t="s">
        <v>22</v>
      </c>
    </row>
    <row r="54" spans="1:10" s="8" customFormat="1" ht="12.75" thickTop="1" thickBot="1" x14ac:dyDescent="0.25">
      <c r="A54" s="54" t="s">
        <v>65</v>
      </c>
      <c r="B54" s="45">
        <v>2630</v>
      </c>
      <c r="C54" s="57">
        <v>340</v>
      </c>
      <c r="D54" s="56">
        <v>0</v>
      </c>
      <c r="E54" s="34" t="s">
        <v>22</v>
      </c>
      <c r="F54" s="34" t="s">
        <v>22</v>
      </c>
      <c r="G54" s="34" t="s">
        <v>22</v>
      </c>
      <c r="H54" s="56">
        <v>0</v>
      </c>
      <c r="I54" s="56">
        <v>0</v>
      </c>
      <c r="J54" s="34" t="s">
        <v>22</v>
      </c>
    </row>
    <row r="55" spans="1:10" s="8" customFormat="1" ht="12.75" thickTop="1" thickBot="1" x14ac:dyDescent="0.25">
      <c r="A55" s="51" t="s">
        <v>66</v>
      </c>
      <c r="B55" s="41">
        <v>2700</v>
      </c>
      <c r="C55" s="57">
        <v>350</v>
      </c>
      <c r="D55" s="58">
        <f>SUM(D56:D58)</f>
        <v>0</v>
      </c>
      <c r="E55" s="34" t="s">
        <v>22</v>
      </c>
      <c r="F55" s="34" t="s">
        <v>22</v>
      </c>
      <c r="G55" s="34" t="s">
        <v>22</v>
      </c>
      <c r="H55" s="58">
        <f>SUM(H56:H58)</f>
        <v>0</v>
      </c>
      <c r="I55" s="58">
        <f>SUM(I56:I58)</f>
        <v>0</v>
      </c>
      <c r="J55" s="34" t="s">
        <v>22</v>
      </c>
    </row>
    <row r="56" spans="1:10" s="8" customFormat="1" ht="12.75" thickTop="1" thickBot="1" x14ac:dyDescent="0.25">
      <c r="A56" s="49" t="s">
        <v>67</v>
      </c>
      <c r="B56" s="45">
        <v>2710</v>
      </c>
      <c r="C56" s="57">
        <v>360</v>
      </c>
      <c r="D56" s="56">
        <v>0</v>
      </c>
      <c r="E56" s="34" t="s">
        <v>22</v>
      </c>
      <c r="F56" s="34" t="s">
        <v>22</v>
      </c>
      <c r="G56" s="34" t="s">
        <v>22</v>
      </c>
      <c r="H56" s="56">
        <v>0</v>
      </c>
      <c r="I56" s="56">
        <v>0</v>
      </c>
      <c r="J56" s="34" t="s">
        <v>22</v>
      </c>
    </row>
    <row r="57" spans="1:10" s="8" customFormat="1" ht="12.75" thickTop="1" thickBot="1" x14ac:dyDescent="0.25">
      <c r="A57" s="49" t="s">
        <v>68</v>
      </c>
      <c r="B57" s="45">
        <v>2720</v>
      </c>
      <c r="C57" s="57">
        <v>370</v>
      </c>
      <c r="D57" s="56">
        <v>0</v>
      </c>
      <c r="E57" s="34" t="s">
        <v>22</v>
      </c>
      <c r="F57" s="34" t="s">
        <v>22</v>
      </c>
      <c r="G57" s="34" t="s">
        <v>22</v>
      </c>
      <c r="H57" s="56">
        <v>0</v>
      </c>
      <c r="I57" s="56">
        <v>0</v>
      </c>
      <c r="J57" s="34" t="s">
        <v>22</v>
      </c>
    </row>
    <row r="58" spans="1:10" s="8" customFormat="1" ht="12.75" thickTop="1" thickBot="1" x14ac:dyDescent="0.25">
      <c r="A58" s="49" t="s">
        <v>69</v>
      </c>
      <c r="B58" s="45">
        <v>2730</v>
      </c>
      <c r="C58" s="57">
        <v>380</v>
      </c>
      <c r="D58" s="56">
        <v>0</v>
      </c>
      <c r="E58" s="34" t="s">
        <v>22</v>
      </c>
      <c r="F58" s="34" t="s">
        <v>22</v>
      </c>
      <c r="G58" s="34" t="s">
        <v>22</v>
      </c>
      <c r="H58" s="56">
        <v>0</v>
      </c>
      <c r="I58" s="56">
        <v>0</v>
      </c>
      <c r="J58" s="34" t="s">
        <v>22</v>
      </c>
    </row>
    <row r="59" spans="1:10" s="8" customFormat="1" ht="12.75" thickTop="1" thickBot="1" x14ac:dyDescent="0.25">
      <c r="A59" s="51" t="s">
        <v>70</v>
      </c>
      <c r="B59" s="41">
        <v>2800</v>
      </c>
      <c r="C59" s="57">
        <v>390</v>
      </c>
      <c r="D59" s="59">
        <v>0</v>
      </c>
      <c r="E59" s="34" t="s">
        <v>22</v>
      </c>
      <c r="F59" s="34" t="s">
        <v>22</v>
      </c>
      <c r="G59" s="34" t="s">
        <v>22</v>
      </c>
      <c r="H59" s="59">
        <v>0</v>
      </c>
      <c r="I59" s="59">
        <v>0</v>
      </c>
      <c r="J59" s="34" t="s">
        <v>22</v>
      </c>
    </row>
    <row r="60" spans="1:10" s="8" customFormat="1" ht="12.75" thickTop="1" thickBot="1" x14ac:dyDescent="0.25">
      <c r="A60" s="41" t="s">
        <v>71</v>
      </c>
      <c r="B60" s="41">
        <v>3000</v>
      </c>
      <c r="C60" s="57">
        <v>400</v>
      </c>
      <c r="D60" s="58">
        <f>D61+D75</f>
        <v>80709</v>
      </c>
      <c r="E60" s="34" t="s">
        <v>22</v>
      </c>
      <c r="F60" s="34" t="s">
        <v>22</v>
      </c>
      <c r="G60" s="34" t="s">
        <v>22</v>
      </c>
      <c r="H60" s="58">
        <f>H61+H75</f>
        <v>80709</v>
      </c>
      <c r="I60" s="58">
        <f>I61+I75</f>
        <v>0</v>
      </c>
      <c r="J60" s="34" t="s">
        <v>22</v>
      </c>
    </row>
    <row r="61" spans="1:10" s="8" customFormat="1" ht="12.75" thickTop="1" thickBot="1" x14ac:dyDescent="0.25">
      <c r="A61" s="43" t="s">
        <v>72</v>
      </c>
      <c r="B61" s="41">
        <v>3100</v>
      </c>
      <c r="C61" s="57">
        <v>410</v>
      </c>
      <c r="D61" s="58">
        <f>D62+D63+D66+D69+D73+D74</f>
        <v>80709</v>
      </c>
      <c r="E61" s="34" t="s">
        <v>22</v>
      </c>
      <c r="F61" s="34" t="s">
        <v>22</v>
      </c>
      <c r="G61" s="34" t="s">
        <v>22</v>
      </c>
      <c r="H61" s="58">
        <f>H62+H63+H66+H69+H73+H74</f>
        <v>80709</v>
      </c>
      <c r="I61" s="58">
        <f>I62+I63+I66+I69+I73+I74</f>
        <v>0</v>
      </c>
      <c r="J61" s="34" t="s">
        <v>22</v>
      </c>
    </row>
    <row r="62" spans="1:10" s="8" customFormat="1" ht="12.75" thickTop="1" thickBot="1" x14ac:dyDescent="0.25">
      <c r="A62" s="49" t="s">
        <v>73</v>
      </c>
      <c r="B62" s="45">
        <v>3110</v>
      </c>
      <c r="C62" s="57">
        <v>420</v>
      </c>
      <c r="D62" s="56">
        <v>80709</v>
      </c>
      <c r="E62" s="34" t="s">
        <v>22</v>
      </c>
      <c r="F62" s="34" t="s">
        <v>22</v>
      </c>
      <c r="G62" s="34" t="s">
        <v>22</v>
      </c>
      <c r="H62" s="56">
        <v>80709</v>
      </c>
      <c r="I62" s="56">
        <v>0</v>
      </c>
      <c r="J62" s="34" t="s">
        <v>22</v>
      </c>
    </row>
    <row r="63" spans="1:10" s="8" customFormat="1" ht="12.75" thickTop="1" thickBot="1" x14ac:dyDescent="0.25">
      <c r="A63" s="54" t="s">
        <v>74</v>
      </c>
      <c r="B63" s="45">
        <v>3120</v>
      </c>
      <c r="C63" s="57">
        <v>430</v>
      </c>
      <c r="D63" s="60">
        <f>SUM(D64:D65)</f>
        <v>0</v>
      </c>
      <c r="E63" s="34" t="s">
        <v>22</v>
      </c>
      <c r="F63" s="34" t="s">
        <v>22</v>
      </c>
      <c r="G63" s="34" t="s">
        <v>22</v>
      </c>
      <c r="H63" s="60">
        <f>SUM(H64:H65)</f>
        <v>0</v>
      </c>
      <c r="I63" s="60">
        <f>SUM(I64:I65)</f>
        <v>0</v>
      </c>
      <c r="J63" s="34" t="s">
        <v>22</v>
      </c>
    </row>
    <row r="64" spans="1:10" s="8" customFormat="1" ht="12.75" thickTop="1" thickBot="1" x14ac:dyDescent="0.25">
      <c r="A64" s="47" t="s">
        <v>75</v>
      </c>
      <c r="B64" s="40">
        <v>3121</v>
      </c>
      <c r="C64" s="57">
        <v>440</v>
      </c>
      <c r="D64" s="61">
        <v>0</v>
      </c>
      <c r="E64" s="34" t="s">
        <v>22</v>
      </c>
      <c r="F64" s="34" t="s">
        <v>22</v>
      </c>
      <c r="G64" s="34" t="s">
        <v>22</v>
      </c>
      <c r="H64" s="61">
        <v>0</v>
      </c>
      <c r="I64" s="61">
        <v>0</v>
      </c>
      <c r="J64" s="34" t="s">
        <v>22</v>
      </c>
    </row>
    <row r="65" spans="1:10" s="8" customFormat="1" ht="12.75" thickTop="1" thickBot="1" x14ac:dyDescent="0.25">
      <c r="A65" s="47" t="s">
        <v>76</v>
      </c>
      <c r="B65" s="40">
        <v>3122</v>
      </c>
      <c r="C65" s="57">
        <v>450</v>
      </c>
      <c r="D65" s="61">
        <v>0</v>
      </c>
      <c r="E65" s="34" t="s">
        <v>22</v>
      </c>
      <c r="F65" s="34" t="s">
        <v>22</v>
      </c>
      <c r="G65" s="34" t="s">
        <v>22</v>
      </c>
      <c r="H65" s="61">
        <v>0</v>
      </c>
      <c r="I65" s="61">
        <v>0</v>
      </c>
      <c r="J65" s="34" t="s">
        <v>22</v>
      </c>
    </row>
    <row r="66" spans="1:10" s="8" customFormat="1" ht="12.75" thickTop="1" thickBot="1" x14ac:dyDescent="0.25">
      <c r="A66" s="44" t="s">
        <v>77</v>
      </c>
      <c r="B66" s="45">
        <v>3130</v>
      </c>
      <c r="C66" s="57">
        <v>460</v>
      </c>
      <c r="D66" s="62">
        <f>SUM(D67:D68)</f>
        <v>0</v>
      </c>
      <c r="E66" s="34" t="s">
        <v>22</v>
      </c>
      <c r="F66" s="34" t="s">
        <v>22</v>
      </c>
      <c r="G66" s="34" t="s">
        <v>22</v>
      </c>
      <c r="H66" s="62">
        <f>SUM(H67:H68)</f>
        <v>0</v>
      </c>
      <c r="I66" s="62">
        <f>SUM(I67:I68)</f>
        <v>0</v>
      </c>
      <c r="J66" s="34" t="s">
        <v>22</v>
      </c>
    </row>
    <row r="67" spans="1:10" s="8" customFormat="1" ht="12.75" thickTop="1" thickBot="1" x14ac:dyDescent="0.25">
      <c r="A67" s="47" t="s">
        <v>78</v>
      </c>
      <c r="B67" s="40">
        <v>3131</v>
      </c>
      <c r="C67" s="57">
        <v>470</v>
      </c>
      <c r="D67" s="61">
        <v>0</v>
      </c>
      <c r="E67" s="34" t="s">
        <v>22</v>
      </c>
      <c r="F67" s="34" t="s">
        <v>22</v>
      </c>
      <c r="G67" s="34" t="s">
        <v>22</v>
      </c>
      <c r="H67" s="61">
        <v>0</v>
      </c>
      <c r="I67" s="61">
        <v>0</v>
      </c>
      <c r="J67" s="34" t="s">
        <v>22</v>
      </c>
    </row>
    <row r="68" spans="1:10" s="8" customFormat="1" ht="12.75" thickTop="1" thickBot="1" x14ac:dyDescent="0.25">
      <c r="A68" s="47" t="s">
        <v>79</v>
      </c>
      <c r="B68" s="40">
        <v>3132</v>
      </c>
      <c r="C68" s="57">
        <v>480</v>
      </c>
      <c r="D68" s="61">
        <v>0</v>
      </c>
      <c r="E68" s="34" t="s">
        <v>22</v>
      </c>
      <c r="F68" s="34" t="s">
        <v>22</v>
      </c>
      <c r="G68" s="34" t="s">
        <v>22</v>
      </c>
      <c r="H68" s="61">
        <v>0</v>
      </c>
      <c r="I68" s="61">
        <v>0</v>
      </c>
      <c r="J68" s="34" t="s">
        <v>22</v>
      </c>
    </row>
    <row r="69" spans="1:10" s="8" customFormat="1" ht="12.75" thickTop="1" thickBot="1" x14ac:dyDescent="0.25">
      <c r="A69" s="44" t="s">
        <v>80</v>
      </c>
      <c r="B69" s="45">
        <v>3140</v>
      </c>
      <c r="C69" s="57">
        <v>490</v>
      </c>
      <c r="D69" s="62">
        <f>SUM(D70:D72)</f>
        <v>0</v>
      </c>
      <c r="E69" s="34" t="s">
        <v>22</v>
      </c>
      <c r="F69" s="34" t="s">
        <v>22</v>
      </c>
      <c r="G69" s="34" t="s">
        <v>22</v>
      </c>
      <c r="H69" s="62">
        <f>SUM(H70:H72)</f>
        <v>0</v>
      </c>
      <c r="I69" s="62">
        <f>SUM(I70:I72)</f>
        <v>0</v>
      </c>
      <c r="J69" s="34" t="s">
        <v>22</v>
      </c>
    </row>
    <row r="70" spans="1:10" s="8" customFormat="1" ht="13.5" thickTop="1" thickBot="1" x14ac:dyDescent="0.25">
      <c r="A70" s="63" t="s">
        <v>81</v>
      </c>
      <c r="B70" s="40">
        <v>3141</v>
      </c>
      <c r="C70" s="57">
        <v>500</v>
      </c>
      <c r="D70" s="61">
        <v>0</v>
      </c>
      <c r="E70" s="34" t="s">
        <v>22</v>
      </c>
      <c r="F70" s="34" t="s">
        <v>22</v>
      </c>
      <c r="G70" s="34" t="s">
        <v>22</v>
      </c>
      <c r="H70" s="61">
        <v>0</v>
      </c>
      <c r="I70" s="61">
        <v>0</v>
      </c>
      <c r="J70" s="34" t="s">
        <v>22</v>
      </c>
    </row>
    <row r="71" spans="1:10" s="8" customFormat="1" ht="13.5" thickTop="1" thickBot="1" x14ac:dyDescent="0.25">
      <c r="A71" s="63" t="s">
        <v>82</v>
      </c>
      <c r="B71" s="40">
        <v>3142</v>
      </c>
      <c r="C71" s="57">
        <v>510</v>
      </c>
      <c r="D71" s="61">
        <v>0</v>
      </c>
      <c r="E71" s="34" t="s">
        <v>22</v>
      </c>
      <c r="F71" s="34" t="s">
        <v>22</v>
      </c>
      <c r="G71" s="34" t="s">
        <v>22</v>
      </c>
      <c r="H71" s="61">
        <v>0</v>
      </c>
      <c r="I71" s="61">
        <v>0</v>
      </c>
      <c r="J71" s="34" t="s">
        <v>22</v>
      </c>
    </row>
    <row r="72" spans="1:10" s="8" customFormat="1" ht="13.5" thickTop="1" thickBot="1" x14ac:dyDescent="0.25">
      <c r="A72" s="63" t="s">
        <v>83</v>
      </c>
      <c r="B72" s="40">
        <v>3143</v>
      </c>
      <c r="C72" s="57">
        <v>520</v>
      </c>
      <c r="D72" s="61">
        <v>0</v>
      </c>
      <c r="E72" s="34" t="s">
        <v>22</v>
      </c>
      <c r="F72" s="34" t="s">
        <v>22</v>
      </c>
      <c r="G72" s="34" t="s">
        <v>22</v>
      </c>
      <c r="H72" s="61">
        <v>0</v>
      </c>
      <c r="I72" s="61">
        <v>0</v>
      </c>
      <c r="J72" s="34" t="s">
        <v>22</v>
      </c>
    </row>
    <row r="73" spans="1:10" s="8" customFormat="1" ht="12.75" thickTop="1" thickBot="1" x14ac:dyDescent="0.25">
      <c r="A73" s="44" t="s">
        <v>84</v>
      </c>
      <c r="B73" s="45">
        <v>3150</v>
      </c>
      <c r="C73" s="57">
        <v>530</v>
      </c>
      <c r="D73" s="56">
        <v>0</v>
      </c>
      <c r="E73" s="34" t="s">
        <v>22</v>
      </c>
      <c r="F73" s="34" t="s">
        <v>22</v>
      </c>
      <c r="G73" s="34" t="s">
        <v>22</v>
      </c>
      <c r="H73" s="56">
        <v>0</v>
      </c>
      <c r="I73" s="56">
        <v>0</v>
      </c>
      <c r="J73" s="34" t="s">
        <v>22</v>
      </c>
    </row>
    <row r="74" spans="1:10" s="8" customFormat="1" ht="12.75" thickTop="1" thickBot="1" x14ac:dyDescent="0.25">
      <c r="A74" s="44" t="s">
        <v>85</v>
      </c>
      <c r="B74" s="45">
        <v>3160</v>
      </c>
      <c r="C74" s="57">
        <v>540</v>
      </c>
      <c r="D74" s="56">
        <v>0</v>
      </c>
      <c r="E74" s="34" t="s">
        <v>22</v>
      </c>
      <c r="F74" s="34" t="s">
        <v>22</v>
      </c>
      <c r="G74" s="34" t="s">
        <v>22</v>
      </c>
      <c r="H74" s="56">
        <v>0</v>
      </c>
      <c r="I74" s="56">
        <v>0</v>
      </c>
      <c r="J74" s="34" t="s">
        <v>22</v>
      </c>
    </row>
    <row r="75" spans="1:10" s="8" customFormat="1" ht="12.75" thickTop="1" thickBot="1" x14ac:dyDescent="0.25">
      <c r="A75" s="43" t="s">
        <v>86</v>
      </c>
      <c r="B75" s="41">
        <v>3200</v>
      </c>
      <c r="C75" s="57">
        <v>550</v>
      </c>
      <c r="D75" s="58">
        <f>SUM(D76:D79)</f>
        <v>0</v>
      </c>
      <c r="E75" s="34" t="s">
        <v>22</v>
      </c>
      <c r="F75" s="34" t="s">
        <v>22</v>
      </c>
      <c r="G75" s="34" t="s">
        <v>22</v>
      </c>
      <c r="H75" s="58">
        <f>SUM(H76:H79)</f>
        <v>0</v>
      </c>
      <c r="I75" s="58">
        <f>SUM(I76:I79)</f>
        <v>0</v>
      </c>
      <c r="J75" s="34" t="s">
        <v>22</v>
      </c>
    </row>
    <row r="76" spans="1:10" s="8" customFormat="1" ht="12.75" thickTop="1" thickBot="1" x14ac:dyDescent="0.25">
      <c r="A76" s="49" t="s">
        <v>87</v>
      </c>
      <c r="B76" s="45">
        <v>3210</v>
      </c>
      <c r="C76" s="57">
        <v>560</v>
      </c>
      <c r="D76" s="64">
        <v>0</v>
      </c>
      <c r="E76" s="34" t="s">
        <v>22</v>
      </c>
      <c r="F76" s="34" t="s">
        <v>22</v>
      </c>
      <c r="G76" s="34" t="s">
        <v>22</v>
      </c>
      <c r="H76" s="64">
        <v>0</v>
      </c>
      <c r="I76" s="64">
        <v>0</v>
      </c>
      <c r="J76" s="34" t="s">
        <v>22</v>
      </c>
    </row>
    <row r="77" spans="1:10" s="8" customFormat="1" ht="12.75" thickTop="1" thickBot="1" x14ac:dyDescent="0.25">
      <c r="A77" s="49" t="s">
        <v>88</v>
      </c>
      <c r="B77" s="45">
        <v>3220</v>
      </c>
      <c r="C77" s="57">
        <v>570</v>
      </c>
      <c r="D77" s="64">
        <v>0</v>
      </c>
      <c r="E77" s="34" t="s">
        <v>22</v>
      </c>
      <c r="F77" s="34" t="s">
        <v>22</v>
      </c>
      <c r="G77" s="34" t="s">
        <v>22</v>
      </c>
      <c r="H77" s="64">
        <v>0</v>
      </c>
      <c r="I77" s="64">
        <v>0</v>
      </c>
      <c r="J77" s="34" t="s">
        <v>22</v>
      </c>
    </row>
    <row r="78" spans="1:10" s="8" customFormat="1" ht="12.75" thickTop="1" thickBot="1" x14ac:dyDescent="0.25">
      <c r="A78" s="44" t="s">
        <v>89</v>
      </c>
      <c r="B78" s="45">
        <v>3230</v>
      </c>
      <c r="C78" s="57">
        <v>580</v>
      </c>
      <c r="D78" s="64">
        <v>0</v>
      </c>
      <c r="E78" s="34" t="s">
        <v>22</v>
      </c>
      <c r="F78" s="34" t="s">
        <v>22</v>
      </c>
      <c r="G78" s="34" t="s">
        <v>22</v>
      </c>
      <c r="H78" s="64">
        <v>0</v>
      </c>
      <c r="I78" s="64">
        <v>0</v>
      </c>
      <c r="J78" s="34" t="s">
        <v>22</v>
      </c>
    </row>
    <row r="79" spans="1:10" s="8" customFormat="1" ht="12.75" thickTop="1" thickBot="1" x14ac:dyDescent="0.25">
      <c r="A79" s="49" t="s">
        <v>90</v>
      </c>
      <c r="B79" s="45">
        <v>3240</v>
      </c>
      <c r="C79" s="57">
        <v>590</v>
      </c>
      <c r="D79" s="56">
        <v>0</v>
      </c>
      <c r="E79" s="34" t="s">
        <v>22</v>
      </c>
      <c r="F79" s="34" t="s">
        <v>22</v>
      </c>
      <c r="G79" s="34" t="s">
        <v>22</v>
      </c>
      <c r="H79" s="56">
        <v>0</v>
      </c>
      <c r="I79" s="56">
        <v>0</v>
      </c>
      <c r="J79" s="34" t="s">
        <v>22</v>
      </c>
    </row>
    <row r="80" spans="1:10" s="8" customFormat="1" ht="12" hidden="1" thickTop="1" x14ac:dyDescent="0.2">
      <c r="A80" s="65"/>
      <c r="B80" s="66"/>
      <c r="C80" s="67"/>
      <c r="D80" s="68"/>
      <c r="E80" s="69"/>
      <c r="F80" s="69"/>
      <c r="G80" s="69"/>
      <c r="H80" s="68"/>
      <c r="I80" s="68"/>
      <c r="J80" s="69"/>
    </row>
    <row r="81" spans="1:10" s="8" customFormat="1" ht="12" hidden="1" thickTop="1" x14ac:dyDescent="0.2">
      <c r="A81" s="70"/>
      <c r="B81" s="71"/>
      <c r="C81" s="72"/>
      <c r="D81" s="73"/>
      <c r="E81" s="74"/>
      <c r="F81" s="74"/>
      <c r="G81" s="74"/>
      <c r="H81" s="73"/>
      <c r="I81" s="73"/>
      <c r="J81" s="74"/>
    </row>
    <row r="82" spans="1:10" s="8" customFormat="1" ht="12" hidden="1" thickTop="1" x14ac:dyDescent="0.2">
      <c r="A82" s="70"/>
      <c r="B82" s="71"/>
      <c r="C82" s="72"/>
      <c r="D82" s="73"/>
      <c r="E82" s="74"/>
      <c r="F82" s="74"/>
      <c r="G82" s="74"/>
      <c r="H82" s="73"/>
      <c r="I82" s="73"/>
      <c r="J82" s="74"/>
    </row>
    <row r="83" spans="1:10" s="8" customFormat="1" ht="12.75" hidden="1" thickTop="1" x14ac:dyDescent="0.2">
      <c r="A83" s="75"/>
      <c r="B83" s="76"/>
      <c r="C83" s="72"/>
      <c r="D83" s="77"/>
      <c r="E83" s="74"/>
      <c r="F83" s="74"/>
      <c r="G83" s="74"/>
      <c r="H83" s="77"/>
      <c r="I83" s="77"/>
      <c r="J83" s="74"/>
    </row>
    <row r="84" spans="1:10" s="8" customFormat="1" ht="12" hidden="1" thickTop="1" x14ac:dyDescent="0.2">
      <c r="A84" s="70"/>
      <c r="B84" s="71"/>
      <c r="C84" s="72"/>
      <c r="D84" s="78"/>
      <c r="E84" s="74"/>
      <c r="F84" s="74"/>
      <c r="G84" s="74"/>
      <c r="H84" s="78"/>
      <c r="I84" s="78"/>
      <c r="J84" s="74"/>
    </row>
    <row r="85" spans="1:10" s="8" customFormat="1" ht="12" hidden="1" thickTop="1" x14ac:dyDescent="0.2">
      <c r="A85" s="79"/>
      <c r="B85" s="80"/>
      <c r="C85" s="72"/>
      <c r="D85" s="81"/>
      <c r="E85" s="74"/>
      <c r="F85" s="74"/>
      <c r="G85" s="74"/>
      <c r="H85" s="81"/>
      <c r="I85" s="81"/>
      <c r="J85" s="74"/>
    </row>
    <row r="86" spans="1:10" s="8" customFormat="1" ht="12" hidden="1" thickTop="1" x14ac:dyDescent="0.2">
      <c r="A86" s="79"/>
      <c r="B86" s="80"/>
      <c r="C86" s="72"/>
      <c r="D86" s="82"/>
      <c r="E86" s="74"/>
      <c r="F86" s="74"/>
      <c r="G86" s="74"/>
      <c r="H86" s="82"/>
      <c r="I86" s="82"/>
      <c r="J86" s="74"/>
    </row>
    <row r="87" spans="1:10" s="8" customFormat="1" ht="13.5" hidden="1" thickTop="1" x14ac:dyDescent="0.2">
      <c r="A87" s="83"/>
      <c r="B87" s="80"/>
      <c r="C87" s="72"/>
      <c r="D87" s="81"/>
      <c r="E87" s="74"/>
      <c r="F87" s="74"/>
      <c r="G87" s="74"/>
      <c r="H87" s="81"/>
      <c r="I87" s="81"/>
      <c r="J87" s="74"/>
    </row>
    <row r="88" spans="1:10" s="8" customFormat="1" ht="12" hidden="1" thickTop="1" x14ac:dyDescent="0.2">
      <c r="A88" s="70"/>
      <c r="B88" s="71"/>
      <c r="C88" s="72"/>
      <c r="D88" s="78"/>
      <c r="E88" s="74"/>
      <c r="F88" s="74"/>
      <c r="G88" s="74"/>
      <c r="H88" s="78"/>
      <c r="I88" s="78"/>
      <c r="J88" s="74"/>
    </row>
    <row r="89" spans="1:10" s="8" customFormat="1" ht="12" hidden="1" thickTop="1" x14ac:dyDescent="0.2">
      <c r="A89" s="79"/>
      <c r="B89" s="80"/>
      <c r="C89" s="72"/>
      <c r="D89" s="81"/>
      <c r="E89" s="74"/>
      <c r="F89" s="74"/>
      <c r="G89" s="74"/>
      <c r="H89" s="81"/>
      <c r="I89" s="81"/>
      <c r="J89" s="74"/>
    </row>
    <row r="90" spans="1:10" s="8" customFormat="1" ht="12" hidden="1" thickTop="1" x14ac:dyDescent="0.2">
      <c r="A90" s="79"/>
      <c r="B90" s="80"/>
      <c r="C90" s="72"/>
      <c r="D90" s="81"/>
      <c r="E90" s="74"/>
      <c r="F90" s="74"/>
      <c r="G90" s="74"/>
      <c r="H90" s="81"/>
      <c r="I90" s="81"/>
      <c r="J90" s="74"/>
    </row>
    <row r="91" spans="1:10" s="8" customFormat="1" ht="12" hidden="1" thickTop="1" x14ac:dyDescent="0.2">
      <c r="A91" s="79"/>
      <c r="B91" s="80"/>
      <c r="C91" s="72"/>
      <c r="D91" s="81"/>
      <c r="E91" s="74"/>
      <c r="F91" s="74"/>
      <c r="G91" s="74"/>
      <c r="H91" s="81"/>
      <c r="I91" s="81"/>
      <c r="J91" s="74"/>
    </row>
    <row r="92" spans="1:10" s="8" customFormat="1" ht="12.75" hidden="1" thickTop="1" x14ac:dyDescent="0.2">
      <c r="A92" s="75"/>
      <c r="B92" s="76"/>
      <c r="C92" s="72"/>
      <c r="D92" s="77"/>
      <c r="E92" s="74"/>
      <c r="F92" s="74"/>
      <c r="G92" s="74"/>
      <c r="H92" s="77"/>
      <c r="I92" s="77"/>
      <c r="J92" s="74"/>
    </row>
    <row r="93" spans="1:10" s="8" customFormat="1" ht="12" hidden="1" thickTop="1" x14ac:dyDescent="0.2">
      <c r="A93" s="70"/>
      <c r="B93" s="71"/>
      <c r="C93" s="72"/>
      <c r="D93" s="84"/>
      <c r="E93" s="74"/>
      <c r="F93" s="74"/>
      <c r="G93" s="74"/>
      <c r="H93" s="84"/>
      <c r="I93" s="84"/>
      <c r="J93" s="74"/>
    </row>
    <row r="94" spans="1:10" s="8" customFormat="1" ht="12" hidden="1" thickTop="1" x14ac:dyDescent="0.2">
      <c r="A94" s="70"/>
      <c r="B94" s="71"/>
      <c r="C94" s="72"/>
      <c r="D94" s="84"/>
      <c r="E94" s="74"/>
      <c r="F94" s="74"/>
      <c r="G94" s="74"/>
      <c r="H94" s="84"/>
      <c r="I94" s="84"/>
      <c r="J94" s="74"/>
    </row>
    <row r="95" spans="1:10" s="8" customFormat="1" ht="7.5" customHeight="1" thickTop="1" x14ac:dyDescent="0.2">
      <c r="A95" s="85"/>
      <c r="B95" s="86"/>
      <c r="C95" s="87"/>
      <c r="D95" s="88"/>
      <c r="E95" s="88"/>
      <c r="F95" s="88"/>
      <c r="G95" s="88"/>
      <c r="H95" s="88"/>
      <c r="I95" s="88"/>
      <c r="J95" s="88"/>
    </row>
    <row r="96" spans="1:10" x14ac:dyDescent="0.25">
      <c r="A96" s="89" t="str">
        <f>[1]ЗАПОЛНИТЬ!F30</f>
        <v xml:space="preserve">Керівник </v>
      </c>
      <c r="B96" s="89"/>
      <c r="C96" s="90"/>
      <c r="D96" s="90"/>
      <c r="E96" s="89"/>
      <c r="F96" s="91" t="str">
        <f>[1]ЗАПОЛНИТЬ!F26</f>
        <v>К.М. Безгинська</v>
      </c>
      <c r="G96" s="91"/>
      <c r="H96" s="91"/>
    </row>
    <row r="97" spans="1:8" x14ac:dyDescent="0.25">
      <c r="A97" s="89"/>
      <c r="B97" s="89"/>
      <c r="C97" s="92" t="s">
        <v>91</v>
      </c>
      <c r="D97" s="92"/>
      <c r="E97" s="89"/>
      <c r="F97" s="93" t="s">
        <v>92</v>
      </c>
      <c r="G97" s="93"/>
      <c r="H97" s="1"/>
    </row>
    <row r="98" spans="1:8" x14ac:dyDescent="0.25">
      <c r="A98" s="89" t="str">
        <f>[1]ЗАПОЛНИТЬ!F31</f>
        <v>Головний бухгалтер</v>
      </c>
      <c r="B98" s="89"/>
      <c r="C98" s="90"/>
      <c r="D98" s="90"/>
      <c r="E98" s="89"/>
      <c r="F98" s="91" t="str">
        <f>[1]ЗАПОЛНИТЬ!F28</f>
        <v>П.В. Кулачко</v>
      </c>
      <c r="G98" s="91"/>
      <c r="H98" s="91"/>
    </row>
    <row r="99" spans="1:8" ht="12" customHeight="1" x14ac:dyDescent="0.25">
      <c r="A99" s="1"/>
      <c r="B99" s="1"/>
      <c r="C99" s="92" t="s">
        <v>91</v>
      </c>
      <c r="D99" s="92"/>
      <c r="E99" s="1"/>
      <c r="F99" s="93" t="s">
        <v>92</v>
      </c>
      <c r="G99" s="93"/>
      <c r="H99" s="1"/>
    </row>
    <row r="100" spans="1:8" ht="13.5" customHeight="1" x14ac:dyDescent="0.25">
      <c r="A100" s="1" t="str">
        <f>[1]ЗАПОЛНИТЬ!C19</f>
        <v>"15"січня 2019 року</v>
      </c>
    </row>
    <row r="106" spans="1:8" x14ac:dyDescent="0.25">
      <c r="A106" s="94"/>
    </row>
  </sheetData>
  <mergeCells count="29">
    <mergeCell ref="C97:D97"/>
    <mergeCell ref="F97:G97"/>
    <mergeCell ref="C98:D98"/>
    <mergeCell ref="F98:H98"/>
    <mergeCell ref="C99:D99"/>
    <mergeCell ref="F99:G99"/>
    <mergeCell ref="F16:F18"/>
    <mergeCell ref="G16:G18"/>
    <mergeCell ref="H16:H18"/>
    <mergeCell ref="I16:I18"/>
    <mergeCell ref="J16:J18"/>
    <mergeCell ref="C96:D96"/>
    <mergeCell ref="F96:H96"/>
    <mergeCell ref="B11:G11"/>
    <mergeCell ref="A12:B12"/>
    <mergeCell ref="E12:H12"/>
    <mergeCell ref="A13:B13"/>
    <mergeCell ref="E13:J13"/>
    <mergeCell ref="A16:A18"/>
    <mergeCell ref="B16:B18"/>
    <mergeCell ref="C16:C18"/>
    <mergeCell ref="D16:D18"/>
    <mergeCell ref="E16:E18"/>
    <mergeCell ref="G1:J3"/>
    <mergeCell ref="A4:J4"/>
    <mergeCell ref="A5:J5"/>
    <mergeCell ref="A6:J6"/>
    <mergeCell ref="B9:G9"/>
    <mergeCell ref="B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VA</cp:lastModifiedBy>
  <dcterms:created xsi:type="dcterms:W3CDTF">2019-09-05T11:56:16Z</dcterms:created>
  <dcterms:modified xsi:type="dcterms:W3CDTF">2019-09-05T11:56:31Z</dcterms:modified>
</cp:coreProperties>
</file>