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8975" windowHeight="7875"/>
  </bookViews>
  <sheets>
    <sheet name="Ф1" sheetId="1" r:id="rId1"/>
  </sheets>
  <calcPr calcId="124519"/>
</workbook>
</file>

<file path=xl/calcChain.xml><?xml version="1.0" encoding="utf-8"?>
<calcChain xmlns="http://schemas.openxmlformats.org/spreadsheetml/2006/main">
  <c r="H29" i="1"/>
  <c r="I29"/>
  <c r="H42"/>
  <c r="I42"/>
  <c r="I44"/>
  <c r="H63"/>
  <c r="I63"/>
  <c r="H65"/>
  <c r="I65"/>
  <c r="H90"/>
  <c r="I90"/>
  <c r="H98"/>
  <c r="I98"/>
  <c r="H113"/>
  <c r="I113"/>
  <c r="H115"/>
  <c r="I115"/>
</calcChain>
</file>

<file path=xl/sharedStrings.xml><?xml version="1.0" encoding="utf-8"?>
<sst xmlns="http://schemas.openxmlformats.org/spreadsheetml/2006/main" count="135" uniqueCount="126">
  <si>
    <t>виконавчої влади, що реалізує державну політику у сфері статистики</t>
  </si>
  <si>
    <r>
      <t xml:space="preserve">¹ </t>
    </r>
    <r>
      <rPr>
        <sz val="8"/>
        <rFont val="Arial Cyr"/>
        <charset val="204"/>
      </rPr>
      <t>Визначається в порядку, встановленому центральним органом</t>
    </r>
  </si>
  <si>
    <t>прізвище</t>
  </si>
  <si>
    <t>підпис</t>
  </si>
  <si>
    <t xml:space="preserve">            Т.Є.Лавриненко </t>
  </si>
  <si>
    <t>Головний бухгалтер</t>
  </si>
  <si>
    <t xml:space="preserve">            В.В.Романов</t>
  </si>
  <si>
    <t>Керівник</t>
  </si>
  <si>
    <t>Баланс</t>
  </si>
  <si>
    <t>ІV. Зобов'язання, пов'язані з необоротними активами, утримуваними для продажу, та групами вибуття</t>
  </si>
  <si>
    <t>Усього за розділом ІІІ</t>
  </si>
  <si>
    <t>Інші поточні зобов'язання</t>
  </si>
  <si>
    <t>Доходи майбутніх періодів</t>
  </si>
  <si>
    <t xml:space="preserve">Поточні забезпечення </t>
  </si>
  <si>
    <t>Поточна кредиторська заборгованість із внутрішніх розрахунків</t>
  </si>
  <si>
    <t>Поточна кредиторська заборгованість за одержаними авансами</t>
  </si>
  <si>
    <t xml:space="preserve">   розрахунки з оплати праці</t>
  </si>
  <si>
    <t xml:space="preserve">   розрахунки зі страхування</t>
  </si>
  <si>
    <t xml:space="preserve">   у тому числі з податку на прибуток</t>
  </si>
  <si>
    <t xml:space="preserve">   розрахунками з бюджетом</t>
  </si>
  <si>
    <t xml:space="preserve">   за товари, роботи, послуги</t>
  </si>
  <si>
    <t xml:space="preserve">   довгостроковими зобов'язаннями</t>
  </si>
  <si>
    <t xml:space="preserve">Поточна кредиторська заборгованість за: </t>
  </si>
  <si>
    <t>Короткострокові кредити банків</t>
  </si>
  <si>
    <t>IІІ. Поточні зобов'язання і забезпечення</t>
  </si>
  <si>
    <t>Усього за розділом ІІ</t>
  </si>
  <si>
    <t>Цільове фінансування</t>
  </si>
  <si>
    <t>Довгострокові забезпечення витрат персоналу</t>
  </si>
  <si>
    <t>Довгострокові забезпечення</t>
  </si>
  <si>
    <t>Інші довгострокові зобов'язання</t>
  </si>
  <si>
    <t>Довгострокові кредити банків</t>
  </si>
  <si>
    <t>Відстрочені податкові зобов'язання</t>
  </si>
  <si>
    <t>ІІ. Довгострокові зобов'язання і забезпечення</t>
  </si>
  <si>
    <t>Усього за розділом І</t>
  </si>
  <si>
    <t>Вилучений капітал</t>
  </si>
  <si>
    <t>Неоплачений капітал</t>
  </si>
  <si>
    <t>Нерозподілений прибуток (непокритий збиток)</t>
  </si>
  <si>
    <t>Резервний капітал</t>
  </si>
  <si>
    <t>Додатковий капітал</t>
  </si>
  <si>
    <t>Капітал у дооцінках</t>
  </si>
  <si>
    <t>Зареєстрований капітал</t>
  </si>
  <si>
    <t>І.  Власний капітал</t>
  </si>
  <si>
    <t>На кінець звітного періоду</t>
  </si>
  <si>
    <t>На початок звітного періоду</t>
  </si>
  <si>
    <t>Код рядка</t>
  </si>
  <si>
    <t>Пасив</t>
  </si>
  <si>
    <t>Продовження додатка 1</t>
  </si>
  <si>
    <t>IІІ. Необоротні активи, утримувані для продажу, та групи вибуття</t>
  </si>
  <si>
    <t>Усього за розділом II</t>
  </si>
  <si>
    <t>Інші оборотні активи</t>
  </si>
  <si>
    <t>Витрати майбутніх періодів</t>
  </si>
  <si>
    <t>Рахунки в банках</t>
  </si>
  <si>
    <t>Готівка</t>
  </si>
  <si>
    <t>Гроші та їх еквіваленти</t>
  </si>
  <si>
    <t>Поточні фінансові інвестиції</t>
  </si>
  <si>
    <t>Інша поточна дебіторська заборгованість</t>
  </si>
  <si>
    <t>Дебіторська заборгованість за розрахунками із внутрішніх розрахунків</t>
  </si>
  <si>
    <t xml:space="preserve">   з бюджетом</t>
  </si>
  <si>
    <t xml:space="preserve">   за виданими авансами</t>
  </si>
  <si>
    <t xml:space="preserve">Дебіторська заборгованість за розрахунками:                                    </t>
  </si>
  <si>
    <t>Дебіторська заборгованість за продукцію, товари, роботи, послуги</t>
  </si>
  <si>
    <t>Поточні біологічні активи</t>
  </si>
  <si>
    <t>Товари</t>
  </si>
  <si>
    <t>Готова продукція</t>
  </si>
  <si>
    <t>Незавершене виробництво</t>
  </si>
  <si>
    <t>Виробничі запаси</t>
  </si>
  <si>
    <t>Запаси</t>
  </si>
  <si>
    <t>II. Оборотні  активи</t>
  </si>
  <si>
    <t>Усього за розділом I</t>
  </si>
  <si>
    <t>Інші необоротні активи</t>
  </si>
  <si>
    <t>Відстрочені податкові активи</t>
  </si>
  <si>
    <t>Довгострокова дебіторська заборгованість</t>
  </si>
  <si>
    <t>інші фінансові інвестиції</t>
  </si>
  <si>
    <t>які обліковуються за методом участі в капіталі інших підприємств</t>
  </si>
  <si>
    <t>Довгострокові фінансові інвестиції:</t>
  </si>
  <si>
    <t>1022</t>
  </si>
  <si>
    <t>Накопичена амортизація довгострокових біологічних активів</t>
  </si>
  <si>
    <t>1021</t>
  </si>
  <si>
    <t>Первісна вартість довгострокових біологічних активів</t>
  </si>
  <si>
    <t>Довгострокові біологічні активи</t>
  </si>
  <si>
    <t>Інвестиційна нерухомість</t>
  </si>
  <si>
    <t xml:space="preserve">   знос</t>
  </si>
  <si>
    <t xml:space="preserve">   первісна вартість</t>
  </si>
  <si>
    <t xml:space="preserve">Основні засоби </t>
  </si>
  <si>
    <t>Незавершені капітальні інвестиції</t>
  </si>
  <si>
    <t xml:space="preserve">   накопичена амортизація</t>
  </si>
  <si>
    <t>Нематеріальні активи</t>
  </si>
  <si>
    <t xml:space="preserve">      </t>
  </si>
  <si>
    <t xml:space="preserve">  I. Необоротні  активи</t>
  </si>
  <si>
    <t>Актив</t>
  </si>
  <si>
    <t>Код за ДКУД</t>
  </si>
  <si>
    <t>Форма № 1</t>
  </si>
  <si>
    <t>01 квітня 2019 року</t>
  </si>
  <si>
    <t>на</t>
  </si>
  <si>
    <t>Баланс (Звіт про фінансовий стан)</t>
  </si>
  <si>
    <t>за міжнародними стандартами фінансової звітності</t>
  </si>
  <si>
    <t>за положеннями (стандартами) бухгалтерського обліку</t>
  </si>
  <si>
    <t>Складено (зробити позначку "v" у відповідній клітинці):</t>
  </si>
  <si>
    <t/>
  </si>
  <si>
    <t>тис.грн. без десяткового знака</t>
  </si>
  <si>
    <t xml:space="preserve">Одиниця виміру: </t>
  </si>
  <si>
    <t>м.Конотоп,вул.Батуринська,2</t>
  </si>
  <si>
    <t>Адреса, телефон</t>
  </si>
  <si>
    <t>Середня кількість працівників¹</t>
  </si>
  <si>
    <t>25.99.</t>
  </si>
  <si>
    <t>за КВЕД</t>
  </si>
  <si>
    <t>Вид економічної діяльності</t>
  </si>
  <si>
    <t>31</t>
  </si>
  <si>
    <t>за КОПФГ</t>
  </si>
  <si>
    <t>державна</t>
  </si>
  <si>
    <t>Організаційно-правовова форма господарювання______________________</t>
  </si>
  <si>
    <t>5910400000</t>
  </si>
  <si>
    <t>за КОАТУУ</t>
  </si>
  <si>
    <t>Україна</t>
  </si>
  <si>
    <t>Територія</t>
  </si>
  <si>
    <t>08680787</t>
  </si>
  <si>
    <t>за ЄДРПОУ</t>
  </si>
  <si>
    <t>ДП "Підприємство ДКВС України (№130)"</t>
  </si>
  <si>
    <t>Підприємство</t>
  </si>
  <si>
    <t>2019.04.01</t>
  </si>
  <si>
    <t>Дата  (рік, місяць, число)</t>
  </si>
  <si>
    <t>КОДИ</t>
  </si>
  <si>
    <t>1 "Загальні вимоги до фінансової звітності"</t>
  </si>
  <si>
    <t>бухгалтерського обліку</t>
  </si>
  <si>
    <t>до Національного положення (стандарту)</t>
  </si>
  <si>
    <t xml:space="preserve">Додаток  1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</si>
</sst>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dd\.mm\.yyyy"/>
  </numFmts>
  <fonts count="5">
    <font>
      <sz val="10"/>
      <name val="Arial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0" fillId="0" borderId="0" xfId="0" applyFont="1" applyFill="1" applyAlignment="1" applyProtection="1"/>
    <xf numFmtId="0" fontId="2" fillId="0" borderId="0" xfId="0" applyFont="1"/>
    <xf numFmtId="0" fontId="0" fillId="2" borderId="0" xfId="0" applyFill="1" applyProtection="1">
      <protection locked="0"/>
    </xf>
    <xf numFmtId="0" fontId="1" fillId="0" borderId="0" xfId="0" applyFont="1" applyBorder="1"/>
    <xf numFmtId="0" fontId="1" fillId="0" borderId="1" xfId="0" applyFont="1" applyBorder="1"/>
    <xf numFmtId="0" fontId="2" fillId="0" borderId="2" xfId="0" applyNumberFormat="1" applyFont="1" applyFill="1" applyBorder="1" applyAlignment="1" applyProtection="1">
      <alignment horizontal="centerContinuous" vertical="top"/>
      <protection locked="0"/>
    </xf>
    <xf numFmtId="0" fontId="1" fillId="0" borderId="0" xfId="0" applyFont="1" applyProtection="1">
      <protection locked="0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0" fillId="0" borderId="1" xfId="0" applyNumberFormat="1" applyFont="1" applyFill="1" applyBorder="1" applyAlignment="1" applyProtection="1">
      <protection locked="0"/>
    </xf>
    <xf numFmtId="0" fontId="0" fillId="0" borderId="1" xfId="0" applyNumberFormat="1" applyFill="1" applyBorder="1" applyAlignment="1" applyProtection="1">
      <protection locked="0"/>
    </xf>
    <xf numFmtId="0" fontId="0" fillId="0" borderId="0" xfId="0" applyNumberFormat="1" applyFont="1" applyFill="1" applyAlignment="1" applyProtection="1">
      <protection locked="0"/>
    </xf>
    <xf numFmtId="0" fontId="0" fillId="0" borderId="0" xfId="0" applyNumberFormat="1" applyFill="1" applyAlignment="1" applyProtection="1">
      <protection locked="0"/>
    </xf>
    <xf numFmtId="0" fontId="3" fillId="0" borderId="0" xfId="0" applyFont="1" applyProtection="1">
      <protection locked="0"/>
    </xf>
    <xf numFmtId="1" fontId="1" fillId="0" borderId="0" xfId="0" applyNumberFormat="1" applyFont="1" applyFill="1"/>
    <xf numFmtId="1" fontId="3" fillId="2" borderId="3" xfId="0" applyNumberFormat="1" applyFont="1" applyFill="1" applyBorder="1" applyAlignment="1" applyProtection="1">
      <alignment horizontal="left"/>
    </xf>
    <xf numFmtId="0" fontId="3" fillId="2" borderId="3" xfId="0" applyFont="1" applyFill="1" applyBorder="1" applyAlignment="1" applyProtection="1">
      <alignment horizontal="center"/>
    </xf>
    <xf numFmtId="1" fontId="0" fillId="2" borderId="3" xfId="0" applyNumberFormat="1" applyFill="1" applyBorder="1" applyAlignment="1" applyProtection="1">
      <alignment horizontal="left"/>
      <protection locked="0"/>
    </xf>
    <xf numFmtId="1" fontId="4" fillId="2" borderId="3" xfId="0" applyNumberFormat="1" applyFont="1" applyFill="1" applyBorder="1" applyAlignment="1" applyProtection="1">
      <alignment horizontal="left"/>
    </xf>
    <xf numFmtId="0" fontId="0" fillId="2" borderId="3" xfId="0" applyFont="1" applyFill="1" applyBorder="1" applyAlignment="1" applyProtection="1">
      <alignment horizontal="center"/>
    </xf>
    <xf numFmtId="1" fontId="0" fillId="2" borderId="7" xfId="0" applyNumberFormat="1" applyFill="1" applyBorder="1" applyAlignment="1" applyProtection="1">
      <alignment horizontal="left"/>
      <protection locked="0"/>
    </xf>
    <xf numFmtId="0" fontId="0" fillId="2" borderId="7" xfId="0" applyFont="1" applyFill="1" applyBorder="1" applyAlignment="1" applyProtection="1">
      <alignment horizontal="center"/>
    </xf>
    <xf numFmtId="1" fontId="0" fillId="2" borderId="9" xfId="0" applyNumberFormat="1" applyFill="1" applyBorder="1" applyAlignment="1" applyProtection="1">
      <alignment horizontal="left"/>
      <protection locked="0"/>
    </xf>
    <xf numFmtId="0" fontId="0" fillId="2" borderId="9" xfId="0" applyFont="1" applyFill="1" applyBorder="1" applyProtection="1"/>
    <xf numFmtId="1" fontId="0" fillId="2" borderId="11" xfId="0" applyNumberFormat="1" applyFill="1" applyBorder="1" applyAlignment="1" applyProtection="1">
      <alignment horizontal="left"/>
      <protection locked="0"/>
    </xf>
    <xf numFmtId="0" fontId="0" fillId="2" borderId="11" xfId="0" applyFont="1" applyFill="1" applyBorder="1" applyAlignment="1" applyProtection="1">
      <alignment horizontal="center"/>
    </xf>
    <xf numFmtId="1" fontId="0" fillId="2" borderId="9" xfId="0" applyNumberFormat="1" applyFont="1" applyFill="1" applyBorder="1" applyAlignment="1" applyProtection="1">
      <alignment horizontal="left"/>
    </xf>
    <xf numFmtId="1" fontId="4" fillId="2" borderId="9" xfId="0" applyNumberFormat="1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center"/>
    </xf>
    <xf numFmtId="1" fontId="0" fillId="2" borderId="3" xfId="0" applyNumberFormat="1" applyFont="1" applyFill="1" applyBorder="1" applyAlignment="1" applyProtection="1">
      <alignment horizontal="left"/>
    </xf>
    <xf numFmtId="1" fontId="0" fillId="2" borderId="7" xfId="0" applyNumberFormat="1" applyFont="1" applyFill="1" applyBorder="1" applyAlignment="1" applyProtection="1">
      <alignment horizontal="left"/>
    </xf>
    <xf numFmtId="0" fontId="0" fillId="2" borderId="9" xfId="0" applyFont="1" applyFill="1" applyBorder="1" applyAlignment="1" applyProtection="1">
      <alignment horizontal="center"/>
    </xf>
    <xf numFmtId="1" fontId="4" fillId="2" borderId="11" xfId="0" applyNumberFormat="1" applyFont="1" applyFill="1" applyBorder="1" applyAlignment="1" applyProtection="1">
      <alignment horizontal="left"/>
    </xf>
    <xf numFmtId="1" fontId="0" fillId="2" borderId="3" xfId="0" applyNumberFormat="1" applyFont="1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horizontal="center"/>
    </xf>
    <xf numFmtId="1" fontId="0" fillId="2" borderId="9" xfId="0" applyNumberFormat="1" applyFont="1" applyFill="1" applyBorder="1" applyAlignment="1" applyProtection="1">
      <alignment horizontal="left"/>
      <protection locked="0"/>
    </xf>
    <xf numFmtId="1" fontId="0" fillId="0" borderId="9" xfId="0" applyNumberFormat="1" applyFont="1" applyFill="1" applyBorder="1" applyAlignment="1" applyProtection="1">
      <alignment horizontal="left"/>
    </xf>
    <xf numFmtId="0" fontId="0" fillId="0" borderId="9" xfId="0" applyFont="1" applyFill="1" applyBorder="1" applyProtection="1"/>
    <xf numFmtId="49" fontId="0" fillId="3" borderId="9" xfId="0" applyNumberFormat="1" applyFont="1" applyFill="1" applyBorder="1" applyAlignment="1" applyProtection="1">
      <alignment horizontal="center"/>
    </xf>
    <xf numFmtId="0" fontId="0" fillId="3" borderId="10" xfId="0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right"/>
    </xf>
    <xf numFmtId="49" fontId="0" fillId="0" borderId="0" xfId="0" applyNumberFormat="1" applyFont="1" applyFill="1" applyAlignment="1" applyProtection="1"/>
    <xf numFmtId="0" fontId="0" fillId="0" borderId="0" xfId="0" applyFont="1" applyFill="1" applyProtection="1"/>
    <xf numFmtId="0" fontId="1" fillId="0" borderId="0" xfId="0" applyFont="1" applyFill="1"/>
    <xf numFmtId="1" fontId="3" fillId="2" borderId="0" xfId="0" applyNumberFormat="1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Protection="1"/>
    <xf numFmtId="1" fontId="3" fillId="2" borderId="6" xfId="0" applyNumberFormat="1" applyFont="1" applyFill="1" applyBorder="1" applyAlignment="1" applyProtection="1">
      <alignment horizontal="left"/>
    </xf>
    <xf numFmtId="0" fontId="1" fillId="0" borderId="0" xfId="0" applyFont="1" applyFill="1" applyBorder="1"/>
    <xf numFmtId="0" fontId="1" fillId="0" borderId="12" xfId="0" applyFont="1" applyBorder="1"/>
    <xf numFmtId="1" fontId="0" fillId="2" borderId="6" xfId="0" applyNumberFormat="1" applyFill="1" applyBorder="1" applyAlignment="1" applyProtection="1">
      <alignment horizontal="left"/>
      <protection locked="0"/>
    </xf>
    <xf numFmtId="1" fontId="4" fillId="2" borderId="6" xfId="0" applyNumberFormat="1" applyFont="1" applyFill="1" applyBorder="1" applyAlignment="1" applyProtection="1">
      <alignment horizontal="left"/>
    </xf>
    <xf numFmtId="0" fontId="0" fillId="2" borderId="4" xfId="0" applyFont="1" applyFill="1" applyBorder="1" applyAlignment="1" applyProtection="1">
      <alignment horizontal="left"/>
    </xf>
    <xf numFmtId="0" fontId="0" fillId="2" borderId="5" xfId="0" applyFont="1" applyFill="1" applyBorder="1" applyAlignment="1" applyProtection="1">
      <alignment horizontal="left"/>
    </xf>
    <xf numFmtId="0" fontId="0" fillId="2" borderId="6" xfId="0" applyFill="1" applyBorder="1" applyAlignment="1" applyProtection="1">
      <alignment horizontal="left"/>
    </xf>
    <xf numFmtId="1" fontId="0" fillId="2" borderId="8" xfId="0" applyNumberFormat="1" applyFill="1" applyBorder="1" applyAlignment="1" applyProtection="1">
      <alignment horizontal="left"/>
      <protection locked="0"/>
    </xf>
    <xf numFmtId="1" fontId="0" fillId="2" borderId="8" xfId="0" applyNumberFormat="1" applyFont="1" applyFill="1" applyBorder="1" applyAlignment="1" applyProtection="1">
      <alignment horizontal="left"/>
    </xf>
    <xf numFmtId="0" fontId="0" fillId="2" borderId="7" xfId="0" applyNumberFormat="1" applyFont="1" applyFill="1" applyBorder="1" applyAlignment="1" applyProtection="1">
      <alignment horizontal="center"/>
    </xf>
    <xf numFmtId="1" fontId="0" fillId="2" borderId="10" xfId="0" applyNumberFormat="1" applyFont="1" applyFill="1" applyBorder="1" applyAlignment="1" applyProtection="1">
      <alignment horizontal="left"/>
    </xf>
    <xf numFmtId="0" fontId="0" fillId="2" borderId="9" xfId="0" applyNumberFormat="1" applyFont="1" applyFill="1" applyBorder="1" applyAlignment="1" applyProtection="1"/>
    <xf numFmtId="0" fontId="0" fillId="2" borderId="9" xfId="0" applyNumberFormat="1" applyFont="1" applyFill="1" applyBorder="1" applyAlignment="1" applyProtection="1">
      <alignment horizontal="center"/>
    </xf>
    <xf numFmtId="1" fontId="0" fillId="0" borderId="6" xfId="0" applyNumberFormat="1" applyFill="1" applyBorder="1" applyAlignment="1" applyProtection="1">
      <alignment horizontal="left"/>
      <protection locked="0"/>
    </xf>
    <xf numFmtId="1" fontId="0" fillId="0" borderId="8" xfId="0" applyNumberFormat="1" applyFill="1" applyBorder="1" applyAlignment="1" applyProtection="1">
      <alignment horizontal="left"/>
      <protection locked="0"/>
    </xf>
    <xf numFmtId="1" fontId="0" fillId="2" borderId="8" xfId="0" applyNumberFormat="1" applyFill="1" applyBorder="1" applyAlignment="1" applyProtection="1">
      <alignment horizontal="left"/>
    </xf>
    <xf numFmtId="1" fontId="4" fillId="2" borderId="10" xfId="0" applyNumberFormat="1" applyFont="1" applyFill="1" applyBorder="1" applyAlignment="1" applyProtection="1">
      <alignment horizontal="left"/>
    </xf>
    <xf numFmtId="1" fontId="0" fillId="2" borderId="8" xfId="0" applyNumberFormat="1" applyFill="1" applyBorder="1" applyAlignment="1" applyProtection="1">
      <protection locked="0"/>
    </xf>
    <xf numFmtId="1" fontId="0" fillId="2" borderId="6" xfId="0" applyNumberFormat="1" applyFill="1" applyBorder="1" applyAlignment="1" applyProtection="1">
      <protection locked="0"/>
    </xf>
    <xf numFmtId="49" fontId="0" fillId="2" borderId="9" xfId="0" applyNumberFormat="1" applyFill="1" applyBorder="1" applyAlignment="1" applyProtection="1">
      <alignment horizontal="center"/>
    </xf>
    <xf numFmtId="0" fontId="0" fillId="2" borderId="2" xfId="0" applyFont="1" applyFill="1" applyBorder="1" applyAlignment="1" applyProtection="1">
      <alignment horizontal="left"/>
    </xf>
    <xf numFmtId="0" fontId="0" fillId="2" borderId="10" xfId="0" applyFill="1" applyBorder="1" applyAlignment="1" applyProtection="1">
      <alignment horizontal="left"/>
    </xf>
    <xf numFmtId="49" fontId="0" fillId="2" borderId="10" xfId="0" applyNumberFormat="1" applyFill="1" applyBorder="1" applyAlignment="1" applyProtection="1">
      <alignment horizontal="center"/>
    </xf>
    <xf numFmtId="1" fontId="0" fillId="0" borderId="9" xfId="0" applyNumberFormat="1" applyFill="1" applyBorder="1" applyAlignment="1" applyProtection="1">
      <alignment horizontal="left"/>
    </xf>
    <xf numFmtId="1" fontId="0" fillId="2" borderId="10" xfId="0" applyNumberFormat="1" applyFill="1" applyBorder="1" applyAlignment="1" applyProtection="1">
      <alignment horizontal="left"/>
    </xf>
    <xf numFmtId="49" fontId="0" fillId="2" borderId="3" xfId="0" applyNumberFormat="1" applyFill="1" applyBorder="1" applyAlignment="1" applyProtection="1">
      <alignment horizontal="center"/>
    </xf>
    <xf numFmtId="1" fontId="0" fillId="0" borderId="3" xfId="0" applyNumberFormat="1" applyFont="1" applyFill="1" applyBorder="1" applyAlignment="1" applyProtection="1">
      <alignment horizontal="left"/>
    </xf>
    <xf numFmtId="1" fontId="0" fillId="2" borderId="6" xfId="0" applyNumberFormat="1" applyFont="1" applyFill="1" applyBorder="1" applyAlignment="1" applyProtection="1">
      <alignment horizontal="left"/>
    </xf>
    <xf numFmtId="0" fontId="0" fillId="2" borderId="3" xfId="0" applyNumberFormat="1" applyFont="1" applyFill="1" applyBorder="1" applyAlignment="1" applyProtection="1">
      <alignment horizontal="center"/>
    </xf>
    <xf numFmtId="1" fontId="0" fillId="0" borderId="7" xfId="0" applyNumberFormat="1" applyFill="1" applyBorder="1" applyAlignment="1" applyProtection="1">
      <alignment horizontal="left"/>
      <protection locked="0"/>
    </xf>
    <xf numFmtId="1" fontId="0" fillId="0" borderId="3" xfId="0" applyNumberFormat="1" applyFont="1" applyFill="1" applyBorder="1" applyAlignment="1" applyProtection="1">
      <alignment horizontal="left"/>
      <protection locked="0"/>
    </xf>
    <xf numFmtId="1" fontId="0" fillId="2" borderId="6" xfId="0" applyNumberFormat="1" applyFont="1" applyFill="1" applyBorder="1" applyAlignment="1" applyProtection="1">
      <alignment horizontal="left"/>
      <protection locked="0"/>
    </xf>
    <xf numFmtId="1" fontId="0" fillId="0" borderId="9" xfId="0" applyNumberFormat="1" applyFill="1" applyBorder="1" applyAlignment="1" applyProtection="1">
      <alignment horizontal="left"/>
      <protection locked="0"/>
    </xf>
    <xf numFmtId="1" fontId="0" fillId="2" borderId="10" xfId="0" applyNumberFormat="1" applyFill="1" applyBorder="1" applyAlignment="1" applyProtection="1">
      <alignment horizontal="left"/>
      <protection locked="0"/>
    </xf>
    <xf numFmtId="1" fontId="0" fillId="0" borderId="7" xfId="0" applyNumberFormat="1" applyFont="1" applyFill="1" applyBorder="1" applyAlignment="1" applyProtection="1">
      <alignment horizontal="left"/>
    </xf>
    <xf numFmtId="1" fontId="0" fillId="0" borderId="9" xfId="0" applyNumberFormat="1" applyFont="1" applyFill="1" applyBorder="1" applyAlignment="1" applyProtection="1"/>
    <xf numFmtId="1" fontId="0" fillId="2" borderId="10" xfId="0" applyNumberFormat="1" applyFont="1" applyFill="1" applyBorder="1" applyProtection="1"/>
    <xf numFmtId="0" fontId="0" fillId="3" borderId="9" xfId="0" applyFont="1" applyFill="1" applyBorder="1" applyAlignment="1" applyProtection="1">
      <alignment horizontal="center"/>
    </xf>
    <xf numFmtId="0" fontId="0" fillId="0" borderId="0" xfId="0" applyFont="1" applyFill="1" applyAlignment="1" applyProtection="1">
      <alignment horizontal="center"/>
    </xf>
    <xf numFmtId="0" fontId="0" fillId="0" borderId="3" xfId="0" applyNumberFormat="1" applyFont="1" applyFill="1" applyBorder="1" applyAlignment="1" applyProtection="1">
      <alignment horizontal="center"/>
    </xf>
    <xf numFmtId="0" fontId="0" fillId="2" borderId="0" xfId="0" applyFill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Fill="1" applyAlignment="1" applyProtection="1"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2" borderId="0" xfId="0" applyNumberFormat="1" applyFont="1" applyFill="1" applyAlignment="1" applyProtection="1">
      <alignment horizontal="centerContinuous"/>
      <protection locked="0"/>
    </xf>
    <xf numFmtId="0" fontId="0" fillId="0" borderId="3" xfId="0" applyFont="1" applyFill="1" applyBorder="1" applyAlignment="1" applyProtection="1">
      <protection locked="0"/>
    </xf>
    <xf numFmtId="0" fontId="0" fillId="2" borderId="0" xfId="0" applyNumberFormat="1" applyFont="1" applyFill="1" applyBorder="1" applyAlignment="1" applyProtection="1">
      <protection locked="0"/>
    </xf>
    <xf numFmtId="49" fontId="0" fillId="0" borderId="0" xfId="0" applyNumberFormat="1" applyFont="1" applyFill="1" applyBorder="1" applyAlignment="1" applyProtection="1">
      <alignment horizontal="center"/>
      <protection locked="0"/>
    </xf>
    <xf numFmtId="49" fontId="1" fillId="2" borderId="0" xfId="0" applyNumberFormat="1" applyFont="1" applyFill="1" applyAlignment="1" applyProtection="1">
      <alignment horizontal="left"/>
    </xf>
    <xf numFmtId="0" fontId="1" fillId="0" borderId="0" xfId="0" applyFont="1" applyProtection="1"/>
    <xf numFmtId="0" fontId="0" fillId="2" borderId="0" xfId="0" applyNumberFormat="1" applyFont="1" applyFill="1" applyAlignment="1" applyProtection="1">
      <protection locked="0"/>
    </xf>
    <xf numFmtId="0" fontId="1" fillId="2" borderId="0" xfId="0" applyFont="1" applyFill="1" applyProtection="1">
      <protection locked="0"/>
    </xf>
    <xf numFmtId="49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0" fillId="2" borderId="1" xfId="0" applyNumberFormat="1" applyFont="1" applyFill="1" applyBorder="1" applyAlignment="1" applyProtection="1">
      <protection locked="0"/>
    </xf>
    <xf numFmtId="0" fontId="0" fillId="2" borderId="1" xfId="0" applyNumberFormat="1" applyFill="1" applyBorder="1" applyAlignment="1" applyProtection="1">
      <protection locked="0"/>
    </xf>
    <xf numFmtId="49" fontId="0" fillId="0" borderId="3" xfId="0" applyNumberFormat="1" applyFill="1" applyBorder="1" applyAlignment="1" applyProtection="1">
      <alignment horizontal="center"/>
      <protection locked="0"/>
    </xf>
    <xf numFmtId="0" fontId="0" fillId="0" borderId="0" xfId="0" applyNumberFormat="1" applyFont="1" applyFill="1" applyAlignment="1" applyProtection="1"/>
    <xf numFmtId="49" fontId="0" fillId="2" borderId="0" xfId="0" applyNumberFormat="1" applyFill="1" applyAlignment="1" applyProtection="1">
      <alignment horizontal="left"/>
    </xf>
    <xf numFmtId="0" fontId="1" fillId="2" borderId="5" xfId="0" applyNumberFormat="1" applyFont="1" applyFill="1" applyBorder="1" applyAlignment="1" applyProtection="1">
      <protection locked="0"/>
    </xf>
    <xf numFmtId="49" fontId="0" fillId="2" borderId="3" xfId="0" applyNumberFormat="1" applyFill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64" fontId="0" fillId="0" borderId="0" xfId="0" applyNumberFormat="1" applyFont="1" applyFill="1" applyAlignment="1" applyProtection="1"/>
    <xf numFmtId="0" fontId="0" fillId="0" borderId="3" xfId="0" applyFont="1" applyFill="1" applyBorder="1" applyAlignment="1" applyProtection="1">
      <alignment horizontal="center"/>
    </xf>
    <xf numFmtId="0" fontId="0" fillId="2" borderId="0" xfId="0" applyFont="1" applyFill="1" applyAlignment="1" applyProtection="1"/>
    <xf numFmtId="0" fontId="1" fillId="2" borderId="0" xfId="0" applyFont="1" applyFill="1"/>
    <xf numFmtId="0" fontId="0" fillId="2" borderId="0" xfId="0" applyFill="1" applyAlignment="1" applyProtection="1"/>
    <xf numFmtId="0" fontId="0" fillId="0" borderId="1" xfId="0" applyNumberFormat="1" applyFill="1" applyBorder="1" applyAlignment="1" applyProtection="1">
      <protection locked="0"/>
    </xf>
    <xf numFmtId="0" fontId="0" fillId="0" borderId="1" xfId="0" applyNumberFormat="1" applyFont="1" applyFill="1" applyBorder="1" applyAlignment="1" applyProtection="1">
      <protection locked="0"/>
    </xf>
    <xf numFmtId="0" fontId="0" fillId="2" borderId="1" xfId="0" applyNumberForma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protection locked="0"/>
    </xf>
    <xf numFmtId="0" fontId="3" fillId="0" borderId="3" xfId="0" applyFont="1" applyFill="1" applyBorder="1" applyAlignment="1" applyProtection="1">
      <alignment horizontal="center" vertical="center"/>
    </xf>
    <xf numFmtId="0" fontId="0" fillId="3" borderId="9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</xf>
    <xf numFmtId="0" fontId="0" fillId="2" borderId="7" xfId="0" applyFill="1" applyBorder="1" applyProtection="1"/>
    <xf numFmtId="0" fontId="0" fillId="0" borderId="1" xfId="0" applyBorder="1"/>
    <xf numFmtId="0" fontId="0" fillId="2" borderId="3" xfId="0" applyFill="1" applyBorder="1" applyAlignment="1" applyProtection="1">
      <alignment horizontal="left"/>
    </xf>
    <xf numFmtId="0" fontId="0" fillId="2" borderId="3" xfId="0" applyFont="1" applyFill="1" applyBorder="1" applyAlignment="1" applyProtection="1">
      <alignment horizontal="left"/>
    </xf>
    <xf numFmtId="0" fontId="0" fillId="2" borderId="6" xfId="0" applyFill="1" applyBorder="1" applyAlignment="1" applyProtection="1">
      <alignment horizontal="left"/>
    </xf>
    <xf numFmtId="0" fontId="0" fillId="2" borderId="5" xfId="0" applyFont="1" applyFill="1" applyBorder="1" applyAlignment="1" applyProtection="1">
      <alignment horizontal="left"/>
    </xf>
    <xf numFmtId="0" fontId="0" fillId="2" borderId="4" xfId="0" applyFont="1" applyFill="1" applyBorder="1" applyAlignment="1" applyProtection="1">
      <alignment horizontal="left"/>
    </xf>
    <xf numFmtId="0" fontId="0" fillId="2" borderId="3" xfId="0" applyFill="1" applyBorder="1" applyProtection="1"/>
    <xf numFmtId="0" fontId="0" fillId="2" borderId="3" xfId="0" applyFont="1" applyFill="1" applyBorder="1" applyProtection="1"/>
    <xf numFmtId="0" fontId="0" fillId="2" borderId="9" xfId="0" applyFill="1" applyBorder="1" applyAlignment="1" applyProtection="1">
      <alignment horizontal="left"/>
    </xf>
    <xf numFmtId="0" fontId="0" fillId="2" borderId="9" xfId="0" applyFont="1" applyFill="1" applyBorder="1" applyAlignment="1" applyProtection="1">
      <alignment horizontal="left"/>
    </xf>
    <xf numFmtId="0" fontId="0" fillId="2" borderId="8" xfId="0" applyFill="1" applyBorder="1" applyAlignment="1" applyProtection="1">
      <alignment horizontal="left" wrapText="1"/>
    </xf>
    <xf numFmtId="0" fontId="0" fillId="2" borderId="1" xfId="0" applyFill="1" applyBorder="1" applyAlignment="1" applyProtection="1">
      <alignment horizontal="left" wrapText="1"/>
    </xf>
    <xf numFmtId="0" fontId="0" fillId="2" borderId="7" xfId="0" applyFont="1" applyFill="1" applyBorder="1" applyAlignment="1" applyProtection="1">
      <alignment horizontal="left"/>
    </xf>
    <xf numFmtId="0" fontId="3" fillId="2" borderId="9" xfId="0" applyFont="1" applyFill="1" applyBorder="1" applyProtection="1"/>
    <xf numFmtId="0" fontId="0" fillId="2" borderId="8" xfId="0" applyFill="1" applyBorder="1" applyProtection="1"/>
    <xf numFmtId="0" fontId="0" fillId="2" borderId="1" xfId="0" applyFont="1" applyFill="1" applyBorder="1" applyProtection="1"/>
    <xf numFmtId="0" fontId="0" fillId="2" borderId="6" xfId="0" applyFill="1" applyBorder="1" applyAlignment="1" applyProtection="1">
      <alignment horizontal="left" wrapText="1"/>
    </xf>
    <xf numFmtId="0" fontId="0" fillId="2" borderId="5" xfId="0" applyFont="1" applyFill="1" applyBorder="1" applyAlignment="1" applyProtection="1">
      <alignment horizontal="left" wrapText="1"/>
    </xf>
    <xf numFmtId="0" fontId="0" fillId="2" borderId="4" xfId="0" applyFont="1" applyFill="1" applyBorder="1" applyAlignment="1" applyProtection="1">
      <alignment horizontal="left" wrapText="1"/>
    </xf>
    <xf numFmtId="0" fontId="0" fillId="2" borderId="10" xfId="0" applyFill="1" applyBorder="1" applyAlignment="1" applyProtection="1">
      <alignment horizontal="left"/>
    </xf>
    <xf numFmtId="0" fontId="0" fillId="2" borderId="2" xfId="0" applyFont="1" applyFill="1" applyBorder="1" applyAlignment="1" applyProtection="1">
      <alignment horizontal="left"/>
    </xf>
    <xf numFmtId="0" fontId="0" fillId="2" borderId="14" xfId="0" applyFont="1" applyFill="1" applyBorder="1" applyAlignment="1" applyProtection="1">
      <alignment horizontal="left"/>
    </xf>
    <xf numFmtId="0" fontId="0" fillId="2" borderId="10" xfId="0" applyFill="1" applyBorder="1" applyAlignment="1" applyProtection="1">
      <alignment horizontal="left" wrapText="1"/>
    </xf>
    <xf numFmtId="0" fontId="0" fillId="2" borderId="2" xfId="0" applyFill="1" applyBorder="1"/>
    <xf numFmtId="0" fontId="0" fillId="2" borderId="1" xfId="0" applyFill="1" applyBorder="1"/>
    <xf numFmtId="0" fontId="0" fillId="2" borderId="7" xfId="0" applyFill="1" applyBorder="1" applyAlignment="1" applyProtection="1">
      <alignment horizontal="left"/>
    </xf>
    <xf numFmtId="0" fontId="3" fillId="2" borderId="3" xfId="0" applyFont="1" applyFill="1" applyBorder="1" applyAlignment="1" applyProtection="1">
      <alignment horizontal="center"/>
    </xf>
    <xf numFmtId="0" fontId="3" fillId="2" borderId="3" xfId="0" applyFont="1" applyFill="1" applyBorder="1" applyProtection="1"/>
    <xf numFmtId="0" fontId="3" fillId="0" borderId="0" xfId="0" applyFont="1" applyFill="1" applyProtection="1"/>
    <xf numFmtId="0" fontId="0" fillId="2" borderId="5" xfId="0" applyFill="1" applyBorder="1" applyAlignment="1" applyProtection="1">
      <alignment horizontal="left" wrapText="1"/>
    </xf>
    <xf numFmtId="0" fontId="0" fillId="2" borderId="4" xfId="0" applyFill="1" applyBorder="1" applyAlignment="1" applyProtection="1">
      <alignment horizontal="left" wrapText="1"/>
    </xf>
    <xf numFmtId="0" fontId="0" fillId="2" borderId="5" xfId="0" applyFill="1" applyBorder="1" applyAlignment="1" applyProtection="1">
      <alignment horizontal="left"/>
    </xf>
    <xf numFmtId="0" fontId="0" fillId="2" borderId="4" xfId="0" applyFill="1" applyBorder="1" applyAlignment="1" applyProtection="1">
      <alignment horizontal="left"/>
    </xf>
    <xf numFmtId="0" fontId="1" fillId="0" borderId="0" xfId="0" applyFont="1"/>
    <xf numFmtId="0" fontId="3" fillId="0" borderId="10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left"/>
    </xf>
    <xf numFmtId="0" fontId="0" fillId="2" borderId="1" xfId="0" applyFont="1" applyFill="1" applyBorder="1" applyAlignment="1" applyProtection="1">
      <alignment horizontal="left"/>
    </xf>
    <xf numFmtId="0" fontId="0" fillId="2" borderId="13" xfId="0" applyFont="1" applyFill="1" applyBorder="1" applyAlignment="1" applyProtection="1">
      <alignment horizontal="left"/>
    </xf>
    <xf numFmtId="0" fontId="0" fillId="2" borderId="8" xfId="0" applyFont="1" applyFill="1" applyBorder="1" applyAlignment="1" applyProtection="1">
      <alignment horizontal="left"/>
    </xf>
    <xf numFmtId="0" fontId="0" fillId="2" borderId="6" xfId="0" applyFont="1" applyFill="1" applyBorder="1" applyAlignment="1" applyProtection="1">
      <alignment horizontal="left"/>
    </xf>
    <xf numFmtId="0" fontId="0" fillId="2" borderId="12" xfId="0" applyFont="1" applyFill="1" applyBorder="1" applyProtection="1"/>
    <xf numFmtId="0" fontId="0" fillId="2" borderId="0" xfId="0" applyFont="1" applyFill="1" applyBorder="1" applyProtection="1"/>
    <xf numFmtId="0" fontId="0" fillId="2" borderId="10" xfId="0" applyFill="1" applyBorder="1" applyProtection="1"/>
    <xf numFmtId="0" fontId="0" fillId="2" borderId="2" xfId="0" applyFont="1" applyFill="1" applyBorder="1" applyProtection="1"/>
    <xf numFmtId="0" fontId="0" fillId="2" borderId="1" xfId="0" applyFill="1" applyBorder="1" applyAlignment="1" applyProtection="1">
      <alignment horizontal="left"/>
    </xf>
    <xf numFmtId="0" fontId="3" fillId="2" borderId="3" xfId="0" applyFont="1" applyFill="1" applyBorder="1" applyAlignment="1" applyProtection="1">
      <alignment horizontal="left"/>
    </xf>
    <xf numFmtId="0" fontId="3" fillId="2" borderId="6" xfId="0" applyFont="1" applyFill="1" applyBorder="1" applyAlignment="1" applyProtection="1">
      <alignment horizontal="center" wrapText="1"/>
    </xf>
    <xf numFmtId="0" fontId="3" fillId="2" borderId="5" xfId="0" applyFont="1" applyFill="1" applyBorder="1" applyAlignment="1" applyProtection="1">
      <alignment horizontal="center" wrapText="1"/>
    </xf>
    <xf numFmtId="0" fontId="3" fillId="2" borderId="4" xfId="0" applyFont="1" applyFill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U123"/>
  <sheetViews>
    <sheetView tabSelected="1" topLeftCell="B1" workbookViewId="0">
      <selection activeCell="B1" sqref="B1"/>
    </sheetView>
  </sheetViews>
  <sheetFormatPr defaultRowHeight="12.75"/>
  <cols>
    <col min="2" max="2" width="9" style="1" customWidth="1"/>
    <col min="3" max="3" width="6.5703125" style="1" customWidth="1"/>
    <col min="4" max="4" width="11.28515625" style="1" customWidth="1"/>
    <col min="5" max="5" width="22.5703125" style="1" customWidth="1"/>
    <col min="6" max="6" width="15" style="1" customWidth="1"/>
    <col min="7" max="7" width="10.140625" style="1" customWidth="1"/>
    <col min="8" max="8" width="17" style="1" customWidth="1"/>
    <col min="9" max="9" width="17.42578125" style="2" customWidth="1"/>
    <col min="10" max="10" width="8.5703125" style="1" customWidth="1"/>
    <col min="11" max="12" width="0" style="1" hidden="1" customWidth="1"/>
    <col min="13" max="13" width="14.5703125" style="1" customWidth="1"/>
    <col min="14" max="14" width="7" style="1" customWidth="1"/>
    <col min="15" max="255" width="9.140625" style="1"/>
  </cols>
  <sheetData>
    <row r="1" spans="2:13" customFormat="1">
      <c r="B1" s="1"/>
      <c r="C1" s="1"/>
      <c r="D1" s="1"/>
      <c r="E1" s="1"/>
      <c r="F1" s="118" t="s">
        <v>125</v>
      </c>
      <c r="G1" s="117"/>
      <c r="H1" s="117"/>
      <c r="I1" s="116"/>
      <c r="J1" s="1"/>
      <c r="K1" s="1"/>
      <c r="L1" s="1"/>
      <c r="M1" s="1"/>
    </row>
    <row r="2" spans="2:13" customFormat="1">
      <c r="B2" s="1"/>
      <c r="C2" s="1"/>
      <c r="D2" s="1"/>
      <c r="E2" s="1"/>
      <c r="F2" s="118" t="s">
        <v>124</v>
      </c>
      <c r="G2" s="117"/>
      <c r="H2" s="117"/>
      <c r="I2" s="116"/>
      <c r="J2" s="1"/>
      <c r="K2" s="1"/>
      <c r="L2" s="1">
        <v>1</v>
      </c>
      <c r="M2" s="1"/>
    </row>
    <row r="3" spans="2:13" customFormat="1">
      <c r="B3" s="1"/>
      <c r="C3" s="1"/>
      <c r="D3" s="1"/>
      <c r="E3" s="1"/>
      <c r="F3" s="118" t="s">
        <v>123</v>
      </c>
      <c r="G3" s="117"/>
      <c r="H3" s="117"/>
      <c r="I3" s="116"/>
      <c r="J3" s="1"/>
      <c r="K3" s="1"/>
      <c r="L3" s="1"/>
      <c r="M3" s="1"/>
    </row>
    <row r="4" spans="2:13" customFormat="1">
      <c r="B4" s="1"/>
      <c r="C4" s="1"/>
      <c r="D4" s="1"/>
      <c r="E4" s="1"/>
      <c r="F4" s="118" t="s">
        <v>122</v>
      </c>
      <c r="G4" s="117"/>
      <c r="H4" s="117"/>
      <c r="I4" s="116"/>
      <c r="J4" s="1"/>
      <c r="K4" s="5"/>
      <c r="L4" s="1"/>
      <c r="M4" s="109"/>
    </row>
    <row r="5" spans="2:13" customFormat="1" ht="11.25" customHeight="1">
      <c r="B5" s="8"/>
      <c r="C5" s="8"/>
      <c r="D5" s="8"/>
      <c r="E5" s="8"/>
      <c r="F5" s="8"/>
      <c r="G5" s="8"/>
      <c r="H5" s="8"/>
      <c r="I5" s="115" t="s">
        <v>121</v>
      </c>
      <c r="J5" s="1"/>
      <c r="K5" s="114">
        <v>40179</v>
      </c>
      <c r="L5" s="114">
        <v>40543</v>
      </c>
      <c r="M5" s="109"/>
    </row>
    <row r="6" spans="2:13" customFormat="1">
      <c r="B6" s="5"/>
      <c r="C6" s="1"/>
      <c r="D6" s="1"/>
      <c r="E6" s="1"/>
      <c r="F6" s="1"/>
      <c r="G6" s="8" t="s">
        <v>120</v>
      </c>
      <c r="H6" s="113"/>
      <c r="I6" s="112" t="s">
        <v>119</v>
      </c>
      <c r="J6" s="1"/>
      <c r="K6" s="1"/>
      <c r="L6" s="1"/>
      <c r="M6" s="109"/>
    </row>
    <row r="7" spans="2:13" customFormat="1" ht="12.6" customHeight="1">
      <c r="B7" s="8" t="s">
        <v>118</v>
      </c>
      <c r="C7" s="8"/>
      <c r="D7" s="119" t="s">
        <v>117</v>
      </c>
      <c r="E7" s="120"/>
      <c r="F7" s="120"/>
      <c r="G7" s="105"/>
      <c r="H7" s="104" t="s">
        <v>116</v>
      </c>
      <c r="I7" s="108" t="s">
        <v>115</v>
      </c>
      <c r="J7" s="1"/>
      <c r="K7" s="5"/>
      <c r="L7" s="1"/>
      <c r="M7" s="109"/>
    </row>
    <row r="8" spans="2:13" customFormat="1" ht="12.6" customHeight="1">
      <c r="B8" s="8" t="s">
        <v>114</v>
      </c>
      <c r="C8" s="119" t="s">
        <v>113</v>
      </c>
      <c r="D8" s="120"/>
      <c r="E8" s="120"/>
      <c r="F8" s="120"/>
      <c r="G8" s="105"/>
      <c r="H8" s="104" t="s">
        <v>112</v>
      </c>
      <c r="I8" s="108" t="s">
        <v>111</v>
      </c>
      <c r="J8" s="1"/>
      <c r="K8" s="5"/>
      <c r="L8" s="1"/>
      <c r="M8" s="109"/>
    </row>
    <row r="9" spans="2:13" customFormat="1" ht="12.6" customHeight="1">
      <c r="B9" s="4" t="s">
        <v>110</v>
      </c>
      <c r="C9" s="98"/>
      <c r="D9" s="102"/>
      <c r="E9" s="102"/>
      <c r="F9" s="111" t="s">
        <v>109</v>
      </c>
      <c r="G9" s="105"/>
      <c r="H9" s="110" t="s">
        <v>108</v>
      </c>
      <c r="I9" s="108" t="s">
        <v>107</v>
      </c>
      <c r="J9" s="1"/>
      <c r="K9" s="5"/>
      <c r="L9" s="1"/>
      <c r="M9" s="109"/>
    </row>
    <row r="10" spans="2:13" customFormat="1" ht="12.6" customHeight="1">
      <c r="B10" s="8" t="s">
        <v>106</v>
      </c>
      <c r="C10" s="8"/>
      <c r="D10" s="12"/>
      <c r="E10" s="120" t="s">
        <v>98</v>
      </c>
      <c r="F10" s="120"/>
      <c r="G10" s="105"/>
      <c r="H10" s="104" t="s">
        <v>105</v>
      </c>
      <c r="I10" s="108" t="s">
        <v>104</v>
      </c>
      <c r="J10" s="1"/>
      <c r="K10" s="5"/>
      <c r="L10" s="5"/>
      <c r="M10" s="5"/>
    </row>
    <row r="11" spans="2:13" customFormat="1" ht="12.6" customHeight="1">
      <c r="B11" s="4" t="s">
        <v>103</v>
      </c>
      <c r="C11" s="103"/>
      <c r="D11" s="102"/>
      <c r="E11" s="106">
        <v>11</v>
      </c>
      <c r="F11" s="106"/>
      <c r="G11" s="105"/>
      <c r="H11" s="104"/>
      <c r="I11" s="99"/>
      <c r="J11" s="1"/>
      <c r="K11" s="5"/>
      <c r="L11" s="5"/>
      <c r="M11" s="5"/>
    </row>
    <row r="12" spans="2:13" customFormat="1" ht="12.6" customHeight="1">
      <c r="B12" s="4" t="s">
        <v>102</v>
      </c>
      <c r="C12" s="103"/>
      <c r="D12" s="107" t="s">
        <v>101</v>
      </c>
      <c r="E12" s="106"/>
      <c r="F12" s="106"/>
      <c r="G12" s="105"/>
      <c r="H12" s="104"/>
      <c r="I12" s="99"/>
      <c r="J12" s="1"/>
      <c r="K12" s="5"/>
      <c r="L12" s="5"/>
      <c r="M12" s="5"/>
    </row>
    <row r="13" spans="2:13" customFormat="1" ht="12.6" customHeight="1">
      <c r="B13" s="103" t="s">
        <v>100</v>
      </c>
      <c r="C13" s="102"/>
      <c r="D13" s="121" t="s">
        <v>99</v>
      </c>
      <c r="E13" s="122"/>
      <c r="F13" s="122"/>
      <c r="G13" s="101"/>
      <c r="H13" s="100"/>
      <c r="I13" s="99" t="s">
        <v>98</v>
      </c>
      <c r="J13" s="1"/>
      <c r="K13" s="5"/>
      <c r="L13" s="5"/>
      <c r="M13" s="5"/>
    </row>
    <row r="14" spans="2:13" customFormat="1" ht="12.6" customHeight="1">
      <c r="B14" s="4" t="s">
        <v>97</v>
      </c>
      <c r="C14" s="98"/>
      <c r="D14" s="98"/>
      <c r="E14" s="98"/>
      <c r="F14" s="98"/>
      <c r="G14" s="8"/>
      <c r="H14" s="8"/>
      <c r="I14" s="93"/>
      <c r="J14" s="1"/>
      <c r="K14" s="5"/>
      <c r="L14" s="5"/>
      <c r="M14" s="5"/>
    </row>
    <row r="15" spans="2:13" customFormat="1" ht="12.6" customHeight="1">
      <c r="B15" s="4" t="s">
        <v>96</v>
      </c>
      <c r="C15" s="98"/>
      <c r="D15" s="98"/>
      <c r="E15" s="98"/>
      <c r="F15" s="98"/>
      <c r="G15" s="8"/>
      <c r="H15" s="8"/>
      <c r="I15" s="97"/>
      <c r="J15" s="1"/>
      <c r="K15" s="5"/>
      <c r="L15" s="5"/>
      <c r="M15" s="5"/>
    </row>
    <row r="16" spans="2:13" customFormat="1" ht="12.6" customHeight="1">
      <c r="B16" s="4" t="s">
        <v>95</v>
      </c>
      <c r="C16" s="98"/>
      <c r="D16" s="98"/>
      <c r="E16" s="98"/>
      <c r="F16" s="98"/>
      <c r="G16" s="8"/>
      <c r="H16" s="8"/>
      <c r="I16" s="97"/>
      <c r="J16" s="1"/>
      <c r="K16" s="5"/>
      <c r="L16" s="5"/>
      <c r="M16" s="5"/>
    </row>
    <row r="17" spans="2:13" customFormat="1" ht="15" customHeight="1">
      <c r="B17" s="8"/>
      <c r="C17" s="8"/>
      <c r="D17" s="8"/>
      <c r="E17" s="8"/>
      <c r="F17" s="8"/>
      <c r="G17" s="8"/>
      <c r="H17" s="8"/>
      <c r="I17" s="93"/>
      <c r="J17" s="1"/>
      <c r="K17" s="5"/>
      <c r="L17" s="5"/>
      <c r="M17" s="5"/>
    </row>
    <row r="18" spans="2:13" customFormat="1">
      <c r="B18" s="96" t="s">
        <v>94</v>
      </c>
      <c r="C18" s="96"/>
      <c r="D18" s="96"/>
      <c r="E18" s="96"/>
      <c r="F18" s="96"/>
      <c r="G18" s="96"/>
      <c r="H18" s="96"/>
      <c r="I18" s="96"/>
      <c r="J18" s="1"/>
      <c r="K18" s="5"/>
      <c r="L18" s="5"/>
      <c r="M18" s="5"/>
    </row>
    <row r="19" spans="2:13" customFormat="1">
      <c r="B19" s="1"/>
      <c r="C19" s="1"/>
      <c r="D19" s="1"/>
      <c r="E19" s="95" t="s">
        <v>93</v>
      </c>
      <c r="F19" s="94" t="s">
        <v>92</v>
      </c>
      <c r="G19" s="8"/>
      <c r="H19" s="8"/>
      <c r="I19" s="93"/>
      <c r="J19" s="1"/>
      <c r="K19" s="1"/>
      <c r="L19" s="1"/>
      <c r="M19" s="1"/>
    </row>
    <row r="20" spans="2:13" customFormat="1">
      <c r="B20" s="1"/>
      <c r="C20" s="1"/>
      <c r="D20" s="1"/>
      <c r="E20" s="1"/>
      <c r="F20" s="92"/>
      <c r="G20" s="91" t="s">
        <v>91</v>
      </c>
      <c r="H20" s="91" t="s">
        <v>90</v>
      </c>
      <c r="I20" s="90">
        <v>1801001</v>
      </c>
      <c r="J20" s="1"/>
      <c r="K20" s="1"/>
      <c r="L20" s="1"/>
      <c r="M20" s="1"/>
    </row>
    <row r="21" spans="2:13" customFormat="1" ht="6.75" customHeight="1">
      <c r="B21" s="1"/>
      <c r="C21" s="1"/>
      <c r="D21" s="1"/>
      <c r="E21" s="1"/>
      <c r="F21" s="1"/>
      <c r="G21" s="1"/>
      <c r="H21" s="1"/>
      <c r="I21" s="89"/>
      <c r="J21" s="1"/>
      <c r="K21" s="1"/>
      <c r="L21" s="1"/>
      <c r="M21" s="1"/>
    </row>
    <row r="22" spans="2:13" customFormat="1" ht="28.5" customHeight="1">
      <c r="B22" s="123" t="s">
        <v>89</v>
      </c>
      <c r="C22" s="123"/>
      <c r="D22" s="123"/>
      <c r="E22" s="123"/>
      <c r="F22" s="123"/>
      <c r="G22" s="42" t="s">
        <v>44</v>
      </c>
      <c r="H22" s="42" t="s">
        <v>43</v>
      </c>
      <c r="I22" s="42" t="s">
        <v>42</v>
      </c>
      <c r="J22" s="1"/>
      <c r="K22" s="1"/>
      <c r="L22" s="1"/>
      <c r="M22" s="1"/>
    </row>
    <row r="23" spans="2:13" customFormat="1" ht="12.6" customHeight="1">
      <c r="B23" s="124">
        <v>1</v>
      </c>
      <c r="C23" s="124"/>
      <c r="D23" s="124"/>
      <c r="E23" s="124"/>
      <c r="F23" s="124"/>
      <c r="G23" s="88">
        <v>2</v>
      </c>
      <c r="H23" s="88">
        <v>3</v>
      </c>
      <c r="I23" s="88">
        <v>4</v>
      </c>
      <c r="J23" s="1"/>
      <c r="K23" s="1"/>
      <c r="L23" s="1"/>
      <c r="M23" s="1"/>
    </row>
    <row r="24" spans="2:13" customFormat="1" ht="12.6" customHeight="1">
      <c r="B24" s="125" t="s">
        <v>88</v>
      </c>
      <c r="C24" s="126"/>
      <c r="D24" s="126"/>
      <c r="E24" s="126"/>
      <c r="F24" s="126"/>
      <c r="G24" s="24" t="s">
        <v>87</v>
      </c>
      <c r="H24" s="87"/>
      <c r="I24" s="86"/>
      <c r="J24" s="1"/>
      <c r="K24" s="1"/>
      <c r="L24" s="1"/>
      <c r="M24" s="1"/>
    </row>
    <row r="25" spans="2:13" customFormat="1" ht="12" customHeight="1">
      <c r="B25" s="127" t="s">
        <v>86</v>
      </c>
      <c r="C25" s="128"/>
      <c r="D25" s="128"/>
      <c r="E25" s="128"/>
      <c r="F25" s="128"/>
      <c r="G25" s="22">
        <v>1000</v>
      </c>
      <c r="H25" s="59">
        <v>15702</v>
      </c>
      <c r="I25" s="85">
        <v>15702</v>
      </c>
      <c r="J25" s="1"/>
      <c r="K25" s="1"/>
      <c r="L25" s="1"/>
      <c r="M25" s="1"/>
    </row>
    <row r="26" spans="2:13" customFormat="1" ht="12.6" customHeight="1">
      <c r="B26" s="129" t="s">
        <v>82</v>
      </c>
      <c r="C26" s="130"/>
      <c r="D26" s="130"/>
      <c r="E26" s="130"/>
      <c r="F26" s="130"/>
      <c r="G26" s="35">
        <v>1001</v>
      </c>
      <c r="H26" s="84">
        <v>15702</v>
      </c>
      <c r="I26" s="83">
        <v>15702</v>
      </c>
      <c r="J26" s="1"/>
      <c r="K26" s="1"/>
      <c r="L26" s="1"/>
      <c r="M26" s="1"/>
    </row>
    <row r="27" spans="2:13" customFormat="1" ht="12.6" customHeight="1">
      <c r="B27" s="129" t="s">
        <v>85</v>
      </c>
      <c r="C27" s="130"/>
      <c r="D27" s="130"/>
      <c r="E27" s="130"/>
      <c r="F27" s="130"/>
      <c r="G27" s="35">
        <v>1002</v>
      </c>
      <c r="H27" s="82"/>
      <c r="I27" s="81"/>
      <c r="J27" s="1"/>
      <c r="K27" s="1"/>
      <c r="L27" s="1"/>
      <c r="M27" s="1"/>
    </row>
    <row r="28" spans="2:13" customFormat="1" ht="12.6" customHeight="1">
      <c r="B28" s="131" t="s">
        <v>84</v>
      </c>
      <c r="C28" s="132"/>
      <c r="D28" s="132"/>
      <c r="E28" s="132"/>
      <c r="F28" s="133"/>
      <c r="G28" s="20">
        <v>1005</v>
      </c>
      <c r="H28" s="58">
        <v>54</v>
      </c>
      <c r="I28" s="80">
        <v>54</v>
      </c>
      <c r="J28" s="1"/>
      <c r="K28" s="1"/>
      <c r="L28" s="1"/>
      <c r="M28" s="1"/>
    </row>
    <row r="29" spans="2:13" customFormat="1" ht="12.6" customHeight="1">
      <c r="B29" s="134" t="s">
        <v>83</v>
      </c>
      <c r="C29" s="135"/>
      <c r="D29" s="135"/>
      <c r="E29" s="135"/>
      <c r="F29" s="135"/>
      <c r="G29" s="79">
        <v>1010</v>
      </c>
      <c r="H29" s="59">
        <f>H30-H31</f>
        <v>2437</v>
      </c>
      <c r="I29" s="77">
        <f>I30-I31</f>
        <v>2424</v>
      </c>
      <c r="J29" s="1"/>
      <c r="K29" s="1"/>
      <c r="L29" s="1"/>
      <c r="M29" s="1"/>
    </row>
    <row r="30" spans="2:13" customFormat="1" ht="12.6" customHeight="1">
      <c r="B30" s="129" t="s">
        <v>82</v>
      </c>
      <c r="C30" s="130"/>
      <c r="D30" s="130"/>
      <c r="E30" s="130"/>
      <c r="F30" s="130"/>
      <c r="G30" s="20">
        <v>1011</v>
      </c>
      <c r="H30" s="75">
        <v>4902</v>
      </c>
      <c r="I30" s="74">
        <v>4995</v>
      </c>
      <c r="J30" s="1"/>
      <c r="K30" s="1"/>
      <c r="L30" s="1"/>
      <c r="M30" s="1"/>
    </row>
    <row r="31" spans="2:13" customFormat="1" ht="12.6" customHeight="1">
      <c r="B31" s="129" t="s">
        <v>81</v>
      </c>
      <c r="C31" s="130"/>
      <c r="D31" s="130"/>
      <c r="E31" s="130"/>
      <c r="F31" s="130"/>
      <c r="G31" s="35">
        <v>1012</v>
      </c>
      <c r="H31" s="78">
        <v>2465</v>
      </c>
      <c r="I31" s="77">
        <v>2571</v>
      </c>
      <c r="J31" s="1"/>
      <c r="K31" s="1"/>
      <c r="L31" s="1"/>
      <c r="M31" s="1"/>
    </row>
    <row r="32" spans="2:13" customFormat="1" ht="12.6" customHeight="1">
      <c r="B32" s="131" t="s">
        <v>80</v>
      </c>
      <c r="C32" s="132"/>
      <c r="D32" s="132"/>
      <c r="E32" s="132"/>
      <c r="F32" s="133"/>
      <c r="G32" s="35">
        <v>1015</v>
      </c>
      <c r="H32" s="78"/>
      <c r="I32" s="77"/>
      <c r="J32" s="1"/>
      <c r="K32" s="1"/>
      <c r="L32" s="1"/>
      <c r="M32" s="1"/>
    </row>
    <row r="33" spans="2:13" customFormat="1" ht="12.6" customHeight="1">
      <c r="B33" s="134" t="s">
        <v>79</v>
      </c>
      <c r="C33" s="135"/>
      <c r="D33" s="135"/>
      <c r="E33" s="135"/>
      <c r="F33" s="135"/>
      <c r="G33" s="79">
        <v>1020</v>
      </c>
      <c r="H33" s="78">
        <v>15</v>
      </c>
      <c r="I33" s="77">
        <v>29</v>
      </c>
      <c r="J33" s="1"/>
      <c r="K33" s="1"/>
      <c r="L33" s="1"/>
      <c r="M33" s="1"/>
    </row>
    <row r="34" spans="2:13" customFormat="1" ht="12.6" customHeight="1">
      <c r="B34" s="129" t="s">
        <v>78</v>
      </c>
      <c r="C34" s="130"/>
      <c r="D34" s="130"/>
      <c r="E34" s="130"/>
      <c r="F34" s="130"/>
      <c r="G34" s="76" t="s">
        <v>77</v>
      </c>
      <c r="H34" s="75">
        <v>15</v>
      </c>
      <c r="I34" s="74">
        <v>29</v>
      </c>
      <c r="J34" s="1"/>
      <c r="K34" s="1"/>
      <c r="L34" s="1"/>
      <c r="M34" s="1"/>
    </row>
    <row r="35" spans="2:13" customFormat="1" ht="12.6" customHeight="1">
      <c r="B35" s="136" t="s">
        <v>76</v>
      </c>
      <c r="C35" s="137"/>
      <c r="D35" s="137"/>
      <c r="E35" s="137"/>
      <c r="F35" s="137"/>
      <c r="G35" s="73" t="s">
        <v>75</v>
      </c>
      <c r="H35" s="61"/>
      <c r="I35" s="27"/>
      <c r="J35" s="1"/>
      <c r="K35" s="1"/>
      <c r="L35" s="1"/>
      <c r="M35" s="1"/>
    </row>
    <row r="36" spans="2:13" customFormat="1" ht="12.6" customHeight="1">
      <c r="B36" s="72" t="s">
        <v>74</v>
      </c>
      <c r="C36" s="71"/>
      <c r="D36" s="71"/>
      <c r="E36" s="71"/>
      <c r="F36" s="71"/>
      <c r="G36" s="70"/>
      <c r="H36" s="61"/>
      <c r="I36" s="27"/>
      <c r="J36" s="1"/>
      <c r="K36" s="1"/>
      <c r="L36" s="1"/>
      <c r="M36" s="1"/>
    </row>
    <row r="37" spans="2:13" customFormat="1" ht="12" customHeight="1">
      <c r="B37" s="138" t="s">
        <v>73</v>
      </c>
      <c r="C37" s="139"/>
      <c r="D37" s="139"/>
      <c r="E37" s="139"/>
      <c r="F37" s="139"/>
      <c r="G37" s="60">
        <v>1030</v>
      </c>
      <c r="H37" s="58"/>
      <c r="I37" s="21"/>
      <c r="J37" s="1"/>
      <c r="K37" s="1"/>
      <c r="L37" s="1"/>
      <c r="M37" s="1"/>
    </row>
    <row r="38" spans="2:13" customFormat="1" ht="12.6" customHeight="1">
      <c r="B38" s="140" t="s">
        <v>72</v>
      </c>
      <c r="C38" s="140"/>
      <c r="D38" s="140"/>
      <c r="E38" s="140"/>
      <c r="F38" s="140"/>
      <c r="G38" s="22">
        <v>1035</v>
      </c>
      <c r="H38" s="58"/>
      <c r="I38" s="18"/>
      <c r="J38" s="1"/>
      <c r="K38" s="1"/>
      <c r="L38" s="1"/>
      <c r="M38" s="1"/>
    </row>
    <row r="39" spans="2:13" customFormat="1" ht="12.6" customHeight="1">
      <c r="B39" s="135" t="s">
        <v>71</v>
      </c>
      <c r="C39" s="135"/>
      <c r="D39" s="135"/>
      <c r="E39" s="135"/>
      <c r="F39" s="135"/>
      <c r="G39" s="20">
        <v>1040</v>
      </c>
      <c r="H39" s="69"/>
      <c r="I39" s="18"/>
      <c r="J39" s="1"/>
      <c r="K39" s="1"/>
      <c r="L39" s="1"/>
      <c r="M39" s="1"/>
    </row>
    <row r="40" spans="2:13" customFormat="1" ht="12.75" customHeight="1">
      <c r="B40" s="135" t="s">
        <v>70</v>
      </c>
      <c r="C40" s="135"/>
      <c r="D40" s="135"/>
      <c r="E40" s="135"/>
      <c r="F40" s="135"/>
      <c r="G40" s="20">
        <v>1045</v>
      </c>
      <c r="H40" s="68"/>
      <c r="I40" s="21"/>
      <c r="J40" s="1"/>
      <c r="K40" s="1"/>
      <c r="L40" s="1"/>
      <c r="M40" s="1"/>
    </row>
    <row r="41" spans="2:13" customFormat="1" ht="12.75" customHeight="1">
      <c r="B41" s="135" t="s">
        <v>69</v>
      </c>
      <c r="C41" s="135"/>
      <c r="D41" s="135"/>
      <c r="E41" s="135"/>
      <c r="F41" s="135"/>
      <c r="G41" s="20">
        <v>1090</v>
      </c>
      <c r="H41" s="53"/>
      <c r="I41" s="18">
        <v>26</v>
      </c>
      <c r="J41" s="1"/>
      <c r="K41" s="1"/>
      <c r="L41" s="1"/>
      <c r="M41" s="1"/>
    </row>
    <row r="42" spans="2:13" customFormat="1" ht="12.6" customHeight="1">
      <c r="B42" s="141" t="s">
        <v>68</v>
      </c>
      <c r="C42" s="141"/>
      <c r="D42" s="141"/>
      <c r="E42" s="141"/>
      <c r="F42" s="141"/>
      <c r="G42" s="29">
        <v>1095</v>
      </c>
      <c r="H42" s="67">
        <f>H26+H28+H29+H33+H41</f>
        <v>18208</v>
      </c>
      <c r="I42" s="28">
        <f>I26+I28+I29+I33+I41</f>
        <v>18235</v>
      </c>
      <c r="J42" s="1"/>
      <c r="K42" s="1"/>
      <c r="L42" s="1"/>
      <c r="M42" s="1"/>
    </row>
    <row r="43" spans="2:13" customFormat="1" ht="12.6" customHeight="1">
      <c r="B43" s="125" t="s">
        <v>67</v>
      </c>
      <c r="C43" s="126"/>
      <c r="D43" s="126"/>
      <c r="E43" s="126"/>
      <c r="F43" s="126"/>
      <c r="G43" s="24"/>
      <c r="H43" s="61"/>
      <c r="I43" s="61"/>
      <c r="J43" s="52"/>
      <c r="K43" s="5"/>
      <c r="L43" s="5"/>
      <c r="M43" s="5"/>
    </row>
    <row r="44" spans="2:13" customFormat="1" ht="12.6" customHeight="1">
      <c r="B44" s="142" t="s">
        <v>66</v>
      </c>
      <c r="C44" s="143"/>
      <c r="D44" s="143"/>
      <c r="E44" s="143"/>
      <c r="F44" s="143"/>
      <c r="G44" s="60">
        <v>1100</v>
      </c>
      <c r="H44" s="66">
        <v>2181</v>
      </c>
      <c r="I44" s="66">
        <f>I45+I46+I47+I48</f>
        <v>2056</v>
      </c>
      <c r="J44" s="52"/>
      <c r="K44" s="5"/>
      <c r="L44" s="5"/>
      <c r="M44" s="5"/>
    </row>
    <row r="45" spans="2:13" customFormat="1" ht="12" customHeight="1">
      <c r="B45" s="144" t="s">
        <v>65</v>
      </c>
      <c r="C45" s="145"/>
      <c r="D45" s="145"/>
      <c r="E45" s="145"/>
      <c r="F45" s="146"/>
      <c r="G45" s="22">
        <v>1101</v>
      </c>
      <c r="H45" s="65">
        <v>1267</v>
      </c>
      <c r="I45" s="65">
        <v>1156</v>
      </c>
      <c r="J45" s="52"/>
      <c r="K45" s="5"/>
      <c r="L45" s="5"/>
      <c r="M45" s="5"/>
    </row>
    <row r="46" spans="2:13" customFormat="1" ht="12.6" customHeight="1">
      <c r="B46" s="129" t="s">
        <v>64</v>
      </c>
      <c r="C46" s="130"/>
      <c r="D46" s="130"/>
      <c r="E46" s="130"/>
      <c r="F46" s="130"/>
      <c r="G46" s="20">
        <v>1102</v>
      </c>
      <c r="H46" s="64">
        <v>53</v>
      </c>
      <c r="I46" s="64">
        <v>66</v>
      </c>
      <c r="J46" s="52"/>
      <c r="K46" s="5"/>
      <c r="L46" s="5"/>
      <c r="M46" s="5"/>
    </row>
    <row r="47" spans="2:13" customFormat="1" ht="12.6" customHeight="1">
      <c r="B47" s="129" t="s">
        <v>63</v>
      </c>
      <c r="C47" s="130"/>
      <c r="D47" s="130"/>
      <c r="E47" s="130"/>
      <c r="F47" s="130"/>
      <c r="G47" s="20">
        <v>1103</v>
      </c>
      <c r="H47" s="64">
        <v>505</v>
      </c>
      <c r="I47" s="64">
        <v>473</v>
      </c>
      <c r="J47" s="52"/>
      <c r="K47" s="5"/>
      <c r="L47" s="5"/>
      <c r="M47" s="5"/>
    </row>
    <row r="48" spans="2:13" customFormat="1" ht="12.6" customHeight="1">
      <c r="B48" s="129" t="s">
        <v>62</v>
      </c>
      <c r="C48" s="130"/>
      <c r="D48" s="130"/>
      <c r="E48" s="130"/>
      <c r="F48" s="130"/>
      <c r="G48" s="20">
        <v>1104</v>
      </c>
      <c r="H48" s="64">
        <v>356</v>
      </c>
      <c r="I48" s="64">
        <v>361</v>
      </c>
      <c r="J48" s="52"/>
      <c r="K48" s="5"/>
      <c r="L48" s="5"/>
      <c r="M48" s="5"/>
    </row>
    <row r="49" spans="2:15" customFormat="1" ht="12.6" customHeight="1">
      <c r="B49" s="134" t="s">
        <v>61</v>
      </c>
      <c r="C49" s="135"/>
      <c r="D49" s="135"/>
      <c r="E49" s="135"/>
      <c r="F49" s="135"/>
      <c r="G49" s="20">
        <v>1110</v>
      </c>
      <c r="H49" s="53">
        <v>71</v>
      </c>
      <c r="I49" s="53">
        <v>93</v>
      </c>
      <c r="J49" s="52"/>
      <c r="K49" s="5"/>
      <c r="L49" s="5"/>
      <c r="M49" s="5"/>
      <c r="N49" s="1"/>
      <c r="O49" s="1"/>
    </row>
    <row r="50" spans="2:15" customFormat="1" ht="12.6" customHeight="1">
      <c r="B50" s="147" t="s">
        <v>60</v>
      </c>
      <c r="C50" s="148"/>
      <c r="D50" s="148"/>
      <c r="E50" s="148"/>
      <c r="F50" s="149"/>
      <c r="G50" s="63">
        <v>1125</v>
      </c>
      <c r="H50" s="61">
        <v>35</v>
      </c>
      <c r="I50" s="61">
        <v>14</v>
      </c>
      <c r="J50" s="52"/>
      <c r="K50" s="5"/>
      <c r="L50" s="5"/>
      <c r="M50" s="5"/>
      <c r="N50" s="1"/>
      <c r="O50" s="1"/>
    </row>
    <row r="51" spans="2:15" customFormat="1" ht="12.6" customHeight="1">
      <c r="B51" s="150" t="s">
        <v>59</v>
      </c>
      <c r="C51" s="151"/>
      <c r="D51" s="151"/>
      <c r="E51" s="151"/>
      <c r="F51" s="151"/>
      <c r="G51" s="62"/>
      <c r="H51" s="61"/>
      <c r="I51" s="61"/>
      <c r="J51" s="52"/>
      <c r="K51" s="5"/>
      <c r="L51" s="5"/>
      <c r="M51" s="5"/>
      <c r="N51" s="1"/>
      <c r="O51" s="1"/>
    </row>
    <row r="52" spans="2:15" customFormat="1" ht="11.25" customHeight="1">
      <c r="B52" s="138" t="s">
        <v>58</v>
      </c>
      <c r="C52" s="152"/>
      <c r="D52" s="152"/>
      <c r="E52" s="152"/>
      <c r="F52" s="152"/>
      <c r="G52" s="60">
        <v>1130</v>
      </c>
      <c r="H52" s="59">
        <v>352</v>
      </c>
      <c r="I52" s="59">
        <v>326</v>
      </c>
      <c r="J52" s="52"/>
      <c r="K52" s="5"/>
      <c r="L52" s="5"/>
      <c r="M52" s="5"/>
      <c r="N52" s="1"/>
      <c r="O52" s="1"/>
    </row>
    <row r="53" spans="2:15" customFormat="1" ht="12.6" customHeight="1">
      <c r="B53" s="153" t="s">
        <v>57</v>
      </c>
      <c r="C53" s="140"/>
      <c r="D53" s="140"/>
      <c r="E53" s="140"/>
      <c r="F53" s="140"/>
      <c r="G53" s="22">
        <v>1135</v>
      </c>
      <c r="H53" s="58"/>
      <c r="I53" s="58">
        <v>9</v>
      </c>
      <c r="J53" s="52"/>
      <c r="K53" s="5"/>
      <c r="L53" s="5"/>
      <c r="M53" s="5"/>
      <c r="N53" s="1"/>
      <c r="O53" s="1"/>
    </row>
    <row r="54" spans="2:15" customFormat="1" ht="12.6" customHeight="1">
      <c r="B54" s="129" t="s">
        <v>18</v>
      </c>
      <c r="C54" s="130"/>
      <c r="D54" s="130"/>
      <c r="E54" s="130"/>
      <c r="F54" s="130"/>
      <c r="G54" s="20">
        <v>1136</v>
      </c>
      <c r="H54" s="53"/>
      <c r="I54" s="53">
        <v>9</v>
      </c>
      <c r="J54" s="52"/>
      <c r="K54" s="5"/>
      <c r="L54" s="5"/>
      <c r="M54" s="5"/>
      <c r="N54" s="1"/>
      <c r="O54" s="1"/>
    </row>
    <row r="55" spans="2:15" customFormat="1" ht="12.6" customHeight="1">
      <c r="B55" s="131" t="s">
        <v>56</v>
      </c>
      <c r="C55" s="132"/>
      <c r="D55" s="132"/>
      <c r="E55" s="132"/>
      <c r="F55" s="133"/>
      <c r="G55" s="20">
        <v>1145</v>
      </c>
      <c r="H55" s="53"/>
      <c r="I55" s="53"/>
      <c r="J55" s="52"/>
      <c r="K55" s="5"/>
      <c r="L55" s="5"/>
      <c r="M55" s="5"/>
      <c r="N55" s="1"/>
      <c r="O55" s="1"/>
    </row>
    <row r="56" spans="2:15" customFormat="1" ht="12.6" customHeight="1">
      <c r="B56" s="135" t="s">
        <v>55</v>
      </c>
      <c r="C56" s="135"/>
      <c r="D56" s="135"/>
      <c r="E56" s="135"/>
      <c r="F56" s="135"/>
      <c r="G56" s="20">
        <v>1155</v>
      </c>
      <c r="H56" s="53">
        <v>663</v>
      </c>
      <c r="I56" s="53">
        <v>657</v>
      </c>
      <c r="J56" s="52"/>
      <c r="K56" s="5"/>
      <c r="L56" s="5"/>
      <c r="M56" s="5"/>
      <c r="N56" s="1"/>
      <c r="O56" s="1"/>
    </row>
    <row r="57" spans="2:15" customFormat="1" ht="12.6" customHeight="1">
      <c r="B57" s="135" t="s">
        <v>54</v>
      </c>
      <c r="C57" s="135"/>
      <c r="D57" s="135"/>
      <c r="E57" s="135"/>
      <c r="F57" s="135"/>
      <c r="G57" s="20">
        <v>1160</v>
      </c>
      <c r="H57" s="53"/>
      <c r="I57" s="53"/>
      <c r="J57" s="52"/>
      <c r="K57" s="5"/>
      <c r="L57" s="5"/>
      <c r="M57" s="5"/>
      <c r="N57" s="1"/>
      <c r="O57" s="1"/>
    </row>
    <row r="58" spans="2:15" customFormat="1" ht="12.6" customHeight="1">
      <c r="B58" s="131" t="s">
        <v>53</v>
      </c>
      <c r="C58" s="132"/>
      <c r="D58" s="132"/>
      <c r="E58" s="132"/>
      <c r="F58" s="133"/>
      <c r="G58" s="20">
        <v>1165</v>
      </c>
      <c r="H58" s="53">
        <v>2250</v>
      </c>
      <c r="I58" s="53">
        <v>1971</v>
      </c>
      <c r="J58" s="52"/>
      <c r="K58" s="5"/>
      <c r="L58" s="5"/>
      <c r="M58" s="5"/>
      <c r="N58" s="1"/>
      <c r="O58" s="1"/>
    </row>
    <row r="59" spans="2:15" customFormat="1" ht="12" customHeight="1">
      <c r="B59" s="144" t="s">
        <v>52</v>
      </c>
      <c r="C59" s="157"/>
      <c r="D59" s="157"/>
      <c r="E59" s="157"/>
      <c r="F59" s="158"/>
      <c r="G59" s="20">
        <v>1166</v>
      </c>
      <c r="H59" s="53"/>
      <c r="I59" s="53"/>
      <c r="J59" s="52"/>
      <c r="K59" s="5"/>
      <c r="L59" s="5"/>
      <c r="M59" s="5"/>
      <c r="N59" s="1"/>
      <c r="O59" s="1"/>
    </row>
    <row r="60" spans="2:15" customFormat="1" ht="12.6" customHeight="1">
      <c r="B60" s="131" t="s">
        <v>51</v>
      </c>
      <c r="C60" s="159"/>
      <c r="D60" s="159"/>
      <c r="E60" s="159"/>
      <c r="F60" s="160"/>
      <c r="G60" s="20">
        <v>1167</v>
      </c>
      <c r="H60" s="53">
        <v>2250</v>
      </c>
      <c r="I60" s="53">
        <v>1971</v>
      </c>
      <c r="J60" s="52"/>
      <c r="K60" s="5"/>
      <c r="L60" s="5"/>
      <c r="M60" s="5"/>
      <c r="N60" s="1"/>
      <c r="O60" s="1"/>
    </row>
    <row r="61" spans="2:15" customFormat="1" ht="12.6" customHeight="1">
      <c r="B61" s="57" t="s">
        <v>50</v>
      </c>
      <c r="C61" s="56"/>
      <c r="D61" s="56"/>
      <c r="E61" s="56"/>
      <c r="F61" s="55"/>
      <c r="G61" s="20">
        <v>1170</v>
      </c>
      <c r="H61" s="53"/>
      <c r="I61" s="53"/>
      <c r="J61" s="52"/>
      <c r="K61" s="5"/>
      <c r="L61" s="5"/>
      <c r="M61" s="5"/>
      <c r="N61" s="1"/>
      <c r="O61" s="1"/>
    </row>
    <row r="62" spans="2:15" customFormat="1" ht="12.6" customHeight="1">
      <c r="B62" s="135" t="s">
        <v>49</v>
      </c>
      <c r="C62" s="135"/>
      <c r="D62" s="135"/>
      <c r="E62" s="135"/>
      <c r="F62" s="135"/>
      <c r="G62" s="20">
        <v>1190</v>
      </c>
      <c r="H62" s="53">
        <v>3</v>
      </c>
      <c r="I62" s="53">
        <v>4</v>
      </c>
      <c r="J62" s="52"/>
      <c r="K62" s="5"/>
      <c r="L62" s="5"/>
      <c r="M62" s="5"/>
      <c r="N62" s="1"/>
      <c r="O62" s="1"/>
    </row>
    <row r="63" spans="2:15" customFormat="1" ht="12.6" customHeight="1">
      <c r="B63" s="155" t="s">
        <v>48</v>
      </c>
      <c r="C63" s="155"/>
      <c r="D63" s="155"/>
      <c r="E63" s="155"/>
      <c r="F63" s="155"/>
      <c r="G63" s="17">
        <v>1195</v>
      </c>
      <c r="H63" s="54">
        <f>H44+H49+H50+H52+H56+H58+H62+H53</f>
        <v>5555</v>
      </c>
      <c r="I63" s="54">
        <f>I44+I49+I50+I52+I56+I58+I62+I53+I55</f>
        <v>5130</v>
      </c>
      <c r="J63" s="52"/>
      <c r="K63" s="5"/>
      <c r="L63" s="5"/>
      <c r="M63" s="51"/>
      <c r="N63" s="46"/>
      <c r="O63" s="46"/>
    </row>
    <row r="64" spans="2:15" customFormat="1">
      <c r="B64" s="154" t="s">
        <v>47</v>
      </c>
      <c r="C64" s="154"/>
      <c r="D64" s="154"/>
      <c r="E64" s="154"/>
      <c r="F64" s="154"/>
      <c r="G64" s="17">
        <v>1200</v>
      </c>
      <c r="H64" s="53"/>
      <c r="I64" s="53"/>
      <c r="J64" s="52"/>
      <c r="K64" s="5"/>
      <c r="L64" s="5"/>
      <c r="M64" s="51"/>
      <c r="N64" s="46"/>
      <c r="O64" s="46"/>
    </row>
    <row r="65" spans="2:15" customFormat="1">
      <c r="B65" s="155" t="s">
        <v>8</v>
      </c>
      <c r="C65" s="155"/>
      <c r="D65" s="155"/>
      <c r="E65" s="155"/>
      <c r="F65" s="155"/>
      <c r="G65" s="17">
        <v>1300</v>
      </c>
      <c r="H65" s="50">
        <f>SUM(H42,H63,H64)</f>
        <v>23763</v>
      </c>
      <c r="I65" s="16">
        <f>I42+I63</f>
        <v>23365</v>
      </c>
      <c r="J65" s="1"/>
      <c r="K65" s="1"/>
      <c r="L65" s="1"/>
      <c r="M65" s="15"/>
      <c r="N65" s="15"/>
      <c r="O65" s="46"/>
    </row>
    <row r="66" spans="2:15" customFormat="1">
      <c r="B66" s="49"/>
      <c r="C66" s="49"/>
      <c r="D66" s="49"/>
      <c r="E66" s="49"/>
      <c r="F66" s="49"/>
      <c r="G66" s="48"/>
      <c r="H66" s="47"/>
      <c r="I66" s="47"/>
      <c r="J66" s="1"/>
      <c r="K66" s="1"/>
      <c r="L66" s="1"/>
      <c r="M66" s="15"/>
      <c r="N66" s="15"/>
      <c r="O66" s="46"/>
    </row>
    <row r="67" spans="2:15" customFormat="1">
      <c r="B67" s="49"/>
      <c r="C67" s="49"/>
      <c r="D67" s="49"/>
      <c r="E67" s="49"/>
      <c r="F67" s="49"/>
      <c r="G67" s="48"/>
      <c r="H67" s="47"/>
      <c r="I67" s="47"/>
      <c r="J67" s="1"/>
      <c r="K67" s="1"/>
      <c r="L67" s="1"/>
      <c r="M67" s="15"/>
      <c r="N67" s="15"/>
      <c r="O67" s="46"/>
    </row>
    <row r="68" spans="2:15" customFormat="1">
      <c r="B68" s="49"/>
      <c r="C68" s="49"/>
      <c r="D68" s="49"/>
      <c r="E68" s="49"/>
      <c r="F68" s="49"/>
      <c r="G68" s="48"/>
      <c r="H68" s="47"/>
      <c r="I68" s="47"/>
      <c r="J68" s="1"/>
      <c r="K68" s="1"/>
      <c r="L68" s="1"/>
      <c r="M68" s="15"/>
      <c r="N68" s="15"/>
      <c r="O68" s="46"/>
    </row>
    <row r="69" spans="2:15" customFormat="1">
      <c r="B69" s="49"/>
      <c r="C69" s="49"/>
      <c r="D69" s="49"/>
      <c r="E69" s="49"/>
      <c r="F69" s="49"/>
      <c r="G69" s="48"/>
      <c r="H69" s="47"/>
      <c r="I69" s="47"/>
      <c r="J69" s="1"/>
      <c r="K69" s="1"/>
      <c r="L69" s="1"/>
      <c r="M69" s="15"/>
      <c r="N69" s="15"/>
      <c r="O69" s="46"/>
    </row>
    <row r="70" spans="2:15" customFormat="1">
      <c r="B70" s="49"/>
      <c r="C70" s="49"/>
      <c r="D70" s="49"/>
      <c r="E70" s="49"/>
      <c r="F70" s="49"/>
      <c r="G70" s="48"/>
      <c r="H70" s="47"/>
      <c r="I70" s="47"/>
      <c r="J70" s="1"/>
      <c r="K70" s="1"/>
      <c r="L70" s="1"/>
      <c r="M70" s="15"/>
      <c r="N70" s="15"/>
      <c r="O70" s="46"/>
    </row>
    <row r="71" spans="2:15" customFormat="1">
      <c r="B71" s="49"/>
      <c r="C71" s="49"/>
      <c r="D71" s="49"/>
      <c r="E71" s="49"/>
      <c r="F71" s="49"/>
      <c r="G71" s="48"/>
      <c r="H71" s="47"/>
      <c r="I71" s="47"/>
      <c r="J71" s="1"/>
      <c r="K71" s="1"/>
      <c r="L71" s="1"/>
      <c r="M71" s="15"/>
      <c r="N71" s="15"/>
      <c r="O71" s="46"/>
    </row>
    <row r="72" spans="2:15" customFormat="1">
      <c r="B72" s="49"/>
      <c r="C72" s="49"/>
      <c r="D72" s="49"/>
      <c r="E72" s="49"/>
      <c r="F72" s="49"/>
      <c r="G72" s="48"/>
      <c r="H72" s="47"/>
      <c r="I72" s="47"/>
      <c r="J72" s="1"/>
      <c r="K72" s="1"/>
      <c r="L72" s="1"/>
      <c r="M72" s="15"/>
      <c r="N72" s="15"/>
      <c r="O72" s="46"/>
    </row>
    <row r="73" spans="2:15" customFormat="1">
      <c r="B73" s="49"/>
      <c r="C73" s="49"/>
      <c r="D73" s="49"/>
      <c r="E73" s="49"/>
      <c r="F73" s="49"/>
      <c r="G73" s="48"/>
      <c r="H73" s="47"/>
      <c r="I73" s="47"/>
      <c r="J73" s="1"/>
      <c r="K73" s="1"/>
      <c r="L73" s="1"/>
      <c r="M73" s="15"/>
      <c r="N73" s="15"/>
      <c r="O73" s="46"/>
    </row>
    <row r="74" spans="2:15" customFormat="1">
      <c r="B74" s="49"/>
      <c r="C74" s="49"/>
      <c r="D74" s="49"/>
      <c r="E74" s="49"/>
      <c r="F74" s="49"/>
      <c r="G74" s="48"/>
      <c r="H74" s="47"/>
      <c r="I74" s="47"/>
      <c r="J74" s="1"/>
      <c r="K74" s="1"/>
      <c r="L74" s="1"/>
      <c r="M74" s="15"/>
      <c r="N74" s="15"/>
      <c r="O74" s="46"/>
    </row>
    <row r="75" spans="2:15" customFormat="1">
      <c r="B75" s="49"/>
      <c r="C75" s="49"/>
      <c r="D75" s="49"/>
      <c r="E75" s="49"/>
      <c r="F75" s="49"/>
      <c r="G75" s="48"/>
      <c r="H75" s="47"/>
      <c r="I75" s="47"/>
      <c r="J75" s="1"/>
      <c r="K75" s="1"/>
      <c r="L75" s="1"/>
      <c r="M75" s="15"/>
      <c r="N75" s="15"/>
      <c r="O75" s="46"/>
    </row>
    <row r="76" spans="2:15" customFormat="1">
      <c r="B76" s="49"/>
      <c r="C76" s="49"/>
      <c r="D76" s="49"/>
      <c r="E76" s="49"/>
      <c r="F76" s="49"/>
      <c r="G76" s="48"/>
      <c r="H76" s="47"/>
      <c r="I76" s="47"/>
      <c r="J76" s="1"/>
      <c r="K76" s="1"/>
      <c r="L76" s="1"/>
      <c r="M76" s="15"/>
      <c r="N76" s="15"/>
      <c r="O76" s="46"/>
    </row>
    <row r="77" spans="2:15" customFormat="1" ht="12.75" customHeight="1">
      <c r="B77" s="156"/>
      <c r="C77" s="156"/>
      <c r="D77" s="156"/>
      <c r="E77" s="156"/>
      <c r="F77" s="156"/>
      <c r="G77" s="45"/>
      <c r="H77" s="44"/>
      <c r="I77" s="44"/>
      <c r="J77" s="1"/>
      <c r="K77" s="1"/>
      <c r="L77" s="1"/>
      <c r="M77" s="1"/>
      <c r="N77" s="1"/>
      <c r="O77" s="1"/>
    </row>
    <row r="78" spans="2:15" customFormat="1">
      <c r="B78" s="161"/>
      <c r="C78" s="161"/>
      <c r="D78" s="161"/>
      <c r="E78" s="161"/>
      <c r="F78" s="161"/>
      <c r="G78" s="1"/>
      <c r="H78" s="44"/>
      <c r="I78" s="43" t="s">
        <v>46</v>
      </c>
      <c r="J78" s="1"/>
      <c r="K78" s="1"/>
      <c r="L78" s="1"/>
      <c r="M78" s="1"/>
      <c r="N78" s="1"/>
      <c r="O78" s="1"/>
    </row>
    <row r="79" spans="2:15" customFormat="1">
      <c r="B79" s="1"/>
      <c r="C79" s="1"/>
      <c r="D79" s="1"/>
      <c r="E79" s="1"/>
      <c r="F79" s="1"/>
      <c r="G79" s="1"/>
      <c r="H79" s="44"/>
      <c r="I79" s="43"/>
      <c r="J79" s="1"/>
      <c r="K79" s="1"/>
      <c r="L79" s="1"/>
      <c r="M79" s="1"/>
      <c r="N79" s="1"/>
      <c r="O79" s="1"/>
    </row>
    <row r="80" spans="2:15" customFormat="1" ht="30.75" customHeight="1">
      <c r="B80" s="123" t="s">
        <v>45</v>
      </c>
      <c r="C80" s="123"/>
      <c r="D80" s="123"/>
      <c r="E80" s="123"/>
      <c r="F80" s="123"/>
      <c r="G80" s="42" t="s">
        <v>44</v>
      </c>
      <c r="H80" s="41" t="s">
        <v>43</v>
      </c>
      <c r="I80" s="41" t="s">
        <v>42</v>
      </c>
      <c r="J80" s="1"/>
      <c r="K80" s="1"/>
      <c r="L80" s="1"/>
      <c r="M80" s="1"/>
      <c r="N80" s="1"/>
      <c r="O80" s="1"/>
    </row>
    <row r="81" spans="2:9" customFormat="1">
      <c r="B81" s="124">
        <v>1</v>
      </c>
      <c r="C81" s="124"/>
      <c r="D81" s="124"/>
      <c r="E81" s="124"/>
      <c r="F81" s="124"/>
      <c r="G81" s="40">
        <v>2</v>
      </c>
      <c r="H81" s="39">
        <v>3</v>
      </c>
      <c r="I81" s="39">
        <v>4</v>
      </c>
    </row>
    <row r="82" spans="2:9" customFormat="1">
      <c r="B82" s="162" t="s">
        <v>41</v>
      </c>
      <c r="C82" s="163"/>
      <c r="D82" s="163"/>
      <c r="E82" s="163"/>
      <c r="F82" s="163"/>
      <c r="G82" s="38"/>
      <c r="H82" s="37"/>
      <c r="I82" s="37"/>
    </row>
    <row r="83" spans="2:9" customFormat="1">
      <c r="B83" s="142" t="s">
        <v>40</v>
      </c>
      <c r="C83" s="143"/>
      <c r="D83" s="143"/>
      <c r="E83" s="143"/>
      <c r="F83" s="143"/>
      <c r="G83" s="22">
        <v>1400</v>
      </c>
      <c r="H83" s="21">
        <v>1550</v>
      </c>
      <c r="I83" s="21">
        <v>1550</v>
      </c>
    </row>
    <row r="84" spans="2:9" customFormat="1">
      <c r="B84" s="164" t="s">
        <v>39</v>
      </c>
      <c r="C84" s="165"/>
      <c r="D84" s="165"/>
      <c r="E84" s="165"/>
      <c r="F84" s="166"/>
      <c r="G84" s="22">
        <v>1405</v>
      </c>
      <c r="H84" s="21"/>
      <c r="I84" s="21"/>
    </row>
    <row r="85" spans="2:9" customFormat="1">
      <c r="B85" s="134" t="s">
        <v>38</v>
      </c>
      <c r="C85" s="135"/>
      <c r="D85" s="135"/>
      <c r="E85" s="135"/>
      <c r="F85" s="135"/>
      <c r="G85" s="20">
        <v>1410</v>
      </c>
      <c r="H85" s="18">
        <v>15702</v>
      </c>
      <c r="I85" s="18">
        <v>15702</v>
      </c>
    </row>
    <row r="86" spans="2:9" customFormat="1">
      <c r="B86" s="135" t="s">
        <v>37</v>
      </c>
      <c r="C86" s="135"/>
      <c r="D86" s="135"/>
      <c r="E86" s="135"/>
      <c r="F86" s="135"/>
      <c r="G86" s="20">
        <v>1415</v>
      </c>
      <c r="H86" s="18"/>
      <c r="I86" s="18"/>
    </row>
    <row r="87" spans="2:9" customFormat="1">
      <c r="B87" s="135" t="s">
        <v>36</v>
      </c>
      <c r="C87" s="135"/>
      <c r="D87" s="135"/>
      <c r="E87" s="135"/>
      <c r="F87" s="135"/>
      <c r="G87" s="20">
        <v>1420</v>
      </c>
      <c r="H87" s="23">
        <v>-1106</v>
      </c>
      <c r="I87" s="23">
        <v>-1105</v>
      </c>
    </row>
    <row r="88" spans="2:9" customFormat="1">
      <c r="B88" s="135" t="s">
        <v>35</v>
      </c>
      <c r="C88" s="135"/>
      <c r="D88" s="135"/>
      <c r="E88" s="135"/>
      <c r="F88" s="135"/>
      <c r="G88" s="35">
        <v>1425</v>
      </c>
      <c r="H88" s="36"/>
      <c r="I88" s="36"/>
    </row>
    <row r="89" spans="2:9" customFormat="1">
      <c r="B89" s="135" t="s">
        <v>34</v>
      </c>
      <c r="C89" s="135"/>
      <c r="D89" s="135"/>
      <c r="E89" s="135"/>
      <c r="F89" s="135"/>
      <c r="G89" s="35">
        <v>1430</v>
      </c>
      <c r="H89" s="34"/>
      <c r="I89" s="34"/>
    </row>
    <row r="90" spans="2:9" customFormat="1">
      <c r="B90" s="141" t="s">
        <v>33</v>
      </c>
      <c r="C90" s="141"/>
      <c r="D90" s="141"/>
      <c r="E90" s="141"/>
      <c r="F90" s="141"/>
      <c r="G90" s="29">
        <v>1495</v>
      </c>
      <c r="H90" s="33">
        <f>SUM(H83:H89)</f>
        <v>16146</v>
      </c>
      <c r="I90" s="33">
        <f>SUM(I83:I89)</f>
        <v>16147</v>
      </c>
    </row>
    <row r="91" spans="2:9" customFormat="1">
      <c r="B91" s="125" t="s">
        <v>32</v>
      </c>
      <c r="C91" s="126"/>
      <c r="D91" s="126"/>
      <c r="E91" s="126"/>
      <c r="F91" s="126"/>
      <c r="G91" s="32"/>
      <c r="H91" s="27"/>
      <c r="I91" s="27"/>
    </row>
    <row r="92" spans="2:9" customFormat="1">
      <c r="B92" s="167" t="s">
        <v>31</v>
      </c>
      <c r="C92" s="128"/>
      <c r="D92" s="128"/>
      <c r="E92" s="128"/>
      <c r="F92" s="128"/>
      <c r="G92" s="22">
        <v>1500</v>
      </c>
      <c r="H92" s="31"/>
      <c r="I92" s="31"/>
    </row>
    <row r="93" spans="2:9" customFormat="1">
      <c r="B93" s="167" t="s">
        <v>30</v>
      </c>
      <c r="C93" s="165"/>
      <c r="D93" s="165"/>
      <c r="E93" s="165"/>
      <c r="F93" s="166"/>
      <c r="G93" s="22">
        <v>1510</v>
      </c>
      <c r="H93" s="31"/>
      <c r="I93" s="31"/>
    </row>
    <row r="94" spans="2:9" customFormat="1">
      <c r="B94" s="168" t="s">
        <v>29</v>
      </c>
      <c r="C94" s="132"/>
      <c r="D94" s="132"/>
      <c r="E94" s="132"/>
      <c r="F94" s="133"/>
      <c r="G94" s="20">
        <v>1515</v>
      </c>
      <c r="H94" s="30"/>
      <c r="I94" s="30"/>
    </row>
    <row r="95" spans="2:9" customFormat="1">
      <c r="B95" s="168" t="s">
        <v>28</v>
      </c>
      <c r="C95" s="132"/>
      <c r="D95" s="132"/>
      <c r="E95" s="132"/>
      <c r="F95" s="133"/>
      <c r="G95" s="20">
        <v>1520</v>
      </c>
      <c r="H95" s="30">
        <v>5346</v>
      </c>
      <c r="I95" s="30">
        <v>4968</v>
      </c>
    </row>
    <row r="96" spans="2:9" customFormat="1">
      <c r="B96" s="134" t="s">
        <v>27</v>
      </c>
      <c r="C96" s="135"/>
      <c r="D96" s="135"/>
      <c r="E96" s="135"/>
      <c r="F96" s="135"/>
      <c r="G96" s="20">
        <v>1521</v>
      </c>
      <c r="H96" s="18">
        <v>1048</v>
      </c>
      <c r="I96" s="18">
        <v>843</v>
      </c>
    </row>
    <row r="97" spans="2:9" customFormat="1">
      <c r="B97" s="135" t="s">
        <v>26</v>
      </c>
      <c r="C97" s="135"/>
      <c r="D97" s="135"/>
      <c r="E97" s="135"/>
      <c r="F97" s="135"/>
      <c r="G97" s="20">
        <v>1525</v>
      </c>
      <c r="H97" s="18"/>
      <c r="I97" s="18"/>
    </row>
    <row r="98" spans="2:9" customFormat="1">
      <c r="B98" s="141" t="s">
        <v>25</v>
      </c>
      <c r="C98" s="141"/>
      <c r="D98" s="141"/>
      <c r="E98" s="141"/>
      <c r="F98" s="141"/>
      <c r="G98" s="29">
        <v>1595</v>
      </c>
      <c r="H98" s="28">
        <f>H95</f>
        <v>5346</v>
      </c>
      <c r="I98" s="28">
        <f>I95</f>
        <v>4968</v>
      </c>
    </row>
    <row r="99" spans="2:9" customFormat="1">
      <c r="B99" s="125" t="s">
        <v>24</v>
      </c>
      <c r="C99" s="126"/>
      <c r="D99" s="126"/>
      <c r="E99" s="126"/>
      <c r="F99" s="126"/>
      <c r="G99" s="24"/>
      <c r="H99" s="27"/>
      <c r="I99" s="27"/>
    </row>
    <row r="100" spans="2:9" customFormat="1">
      <c r="B100" s="169" t="s">
        <v>23</v>
      </c>
      <c r="C100" s="170"/>
      <c r="D100" s="170"/>
      <c r="E100" s="170"/>
      <c r="F100" s="170"/>
      <c r="G100" s="26">
        <v>1600</v>
      </c>
      <c r="H100" s="25"/>
      <c r="I100" s="25"/>
    </row>
    <row r="101" spans="2:9" customFormat="1" ht="13.5" customHeight="1">
      <c r="B101" s="171" t="s">
        <v>22</v>
      </c>
      <c r="C101" s="172"/>
      <c r="D101" s="172"/>
      <c r="E101" s="172"/>
      <c r="F101" s="172"/>
      <c r="G101" s="24"/>
      <c r="H101" s="23"/>
      <c r="I101" s="23"/>
    </row>
    <row r="102" spans="2:9" customFormat="1" ht="13.5" customHeight="1">
      <c r="B102" s="164" t="s">
        <v>21</v>
      </c>
      <c r="C102" s="173"/>
      <c r="D102" s="173"/>
      <c r="E102" s="173"/>
      <c r="F102" s="173"/>
      <c r="G102" s="22">
        <v>1610</v>
      </c>
      <c r="H102" s="21"/>
      <c r="I102" s="21"/>
    </row>
    <row r="103" spans="2:9" customFormat="1">
      <c r="B103" s="134" t="s">
        <v>20</v>
      </c>
      <c r="C103" s="135"/>
      <c r="D103" s="135"/>
      <c r="E103" s="135"/>
      <c r="F103" s="135"/>
      <c r="G103" s="20">
        <v>1615</v>
      </c>
      <c r="H103" s="18">
        <v>16</v>
      </c>
      <c r="I103" s="18">
        <v>26</v>
      </c>
    </row>
    <row r="104" spans="2:9" customFormat="1">
      <c r="B104" s="129" t="s">
        <v>19</v>
      </c>
      <c r="C104" s="130"/>
      <c r="D104" s="130"/>
      <c r="E104" s="130"/>
      <c r="F104" s="130"/>
      <c r="G104" s="20">
        <v>1620</v>
      </c>
      <c r="H104" s="18">
        <v>1280</v>
      </c>
      <c r="I104" s="18">
        <v>1335</v>
      </c>
    </row>
    <row r="105" spans="2:9" customFormat="1">
      <c r="B105" s="131" t="s">
        <v>18</v>
      </c>
      <c r="C105" s="159"/>
      <c r="D105" s="159"/>
      <c r="E105" s="159"/>
      <c r="F105" s="160"/>
      <c r="G105" s="20">
        <v>1621</v>
      </c>
      <c r="H105" s="18"/>
      <c r="I105" s="18"/>
    </row>
    <row r="106" spans="2:9" customFormat="1">
      <c r="B106" s="129" t="s">
        <v>17</v>
      </c>
      <c r="C106" s="130"/>
      <c r="D106" s="130"/>
      <c r="E106" s="130"/>
      <c r="F106" s="130"/>
      <c r="G106" s="20">
        <v>1625</v>
      </c>
      <c r="H106" s="18">
        <v>12</v>
      </c>
      <c r="I106" s="18">
        <v>14</v>
      </c>
    </row>
    <row r="107" spans="2:9" customFormat="1">
      <c r="B107" s="129" t="s">
        <v>16</v>
      </c>
      <c r="C107" s="130"/>
      <c r="D107" s="130"/>
      <c r="E107" s="130"/>
      <c r="F107" s="130"/>
      <c r="G107" s="20">
        <v>1630</v>
      </c>
      <c r="H107" s="18"/>
      <c r="I107" s="18"/>
    </row>
    <row r="108" spans="2:9" customFormat="1">
      <c r="B108" s="131" t="s">
        <v>15</v>
      </c>
      <c r="C108" s="159"/>
      <c r="D108" s="159"/>
      <c r="E108" s="159"/>
      <c r="F108" s="160"/>
      <c r="G108" s="20">
        <v>1635</v>
      </c>
      <c r="H108" s="18"/>
      <c r="I108" s="18"/>
    </row>
    <row r="109" spans="2:9" customFormat="1">
      <c r="B109" s="129" t="s">
        <v>14</v>
      </c>
      <c r="C109" s="130"/>
      <c r="D109" s="130"/>
      <c r="E109" s="130"/>
      <c r="F109" s="130"/>
      <c r="G109" s="20">
        <v>1645</v>
      </c>
      <c r="H109" s="18">
        <v>8</v>
      </c>
      <c r="I109" s="18">
        <v>11</v>
      </c>
    </row>
    <row r="110" spans="2:9" customFormat="1" ht="12.75" customHeight="1">
      <c r="B110" s="144" t="s">
        <v>13</v>
      </c>
      <c r="C110" s="157"/>
      <c r="D110" s="157"/>
      <c r="E110" s="157"/>
      <c r="F110" s="158"/>
      <c r="G110" s="20">
        <v>1660</v>
      </c>
      <c r="H110" s="18">
        <v>947</v>
      </c>
      <c r="I110" s="18">
        <v>852</v>
      </c>
    </row>
    <row r="111" spans="2:9" customFormat="1" ht="13.5" customHeight="1">
      <c r="B111" s="144" t="s">
        <v>12</v>
      </c>
      <c r="C111" s="157"/>
      <c r="D111" s="157"/>
      <c r="E111" s="157"/>
      <c r="F111" s="158"/>
      <c r="G111" s="20">
        <v>1665</v>
      </c>
      <c r="H111" s="18"/>
      <c r="I111" s="18"/>
    </row>
    <row r="112" spans="2:9" customFormat="1">
      <c r="B112" s="135" t="s">
        <v>11</v>
      </c>
      <c r="C112" s="135"/>
      <c r="D112" s="135"/>
      <c r="E112" s="135"/>
      <c r="F112" s="135"/>
      <c r="G112" s="20">
        <v>1690</v>
      </c>
      <c r="H112" s="18">
        <v>8</v>
      </c>
      <c r="I112" s="18">
        <v>12</v>
      </c>
    </row>
    <row r="113" spans="2:14" customFormat="1">
      <c r="B113" s="174" t="s">
        <v>10</v>
      </c>
      <c r="C113" s="174"/>
      <c r="D113" s="174"/>
      <c r="E113" s="174"/>
      <c r="F113" s="174"/>
      <c r="G113" s="17">
        <v>1695</v>
      </c>
      <c r="H113" s="19">
        <f>SUM(H100:H104,H106:H112)</f>
        <v>2271</v>
      </c>
      <c r="I113" s="19">
        <f>SUM(I103:I112)</f>
        <v>2250</v>
      </c>
      <c r="J113" s="1"/>
      <c r="K113" s="1"/>
      <c r="L113" s="1"/>
      <c r="M113" s="1"/>
      <c r="N113" s="1"/>
    </row>
    <row r="114" spans="2:14" customFormat="1" ht="24.75" customHeight="1">
      <c r="B114" s="175" t="s">
        <v>9</v>
      </c>
      <c r="C114" s="176"/>
      <c r="D114" s="176"/>
      <c r="E114" s="176"/>
      <c r="F114" s="177"/>
      <c r="G114" s="17">
        <v>1700</v>
      </c>
      <c r="H114" s="18"/>
      <c r="I114" s="18"/>
      <c r="J114" s="1"/>
      <c r="K114" s="1"/>
      <c r="L114" s="1"/>
      <c r="M114" s="1"/>
      <c r="N114" s="1"/>
    </row>
    <row r="115" spans="2:14" customFormat="1">
      <c r="B115" s="155" t="s">
        <v>8</v>
      </c>
      <c r="C115" s="155"/>
      <c r="D115" s="155"/>
      <c r="E115" s="155"/>
      <c r="F115" s="155"/>
      <c r="G115" s="17">
        <v>1900</v>
      </c>
      <c r="H115" s="16">
        <f>SUM(H90,H98,H113,H114)</f>
        <v>23763</v>
      </c>
      <c r="I115" s="16">
        <f>I113+I98+I90</f>
        <v>23365</v>
      </c>
      <c r="J115" s="1"/>
      <c r="K115" s="1"/>
      <c r="L115" s="1"/>
      <c r="M115" s="15"/>
      <c r="N115" s="15"/>
    </row>
    <row r="116" spans="2:14" customFormat="1">
      <c r="B116" s="14"/>
      <c r="C116" s="14"/>
      <c r="D116" s="14"/>
      <c r="E116" s="14"/>
      <c r="F116" s="14"/>
      <c r="G116" s="8"/>
      <c r="H116" s="8"/>
      <c r="I116" s="2"/>
      <c r="J116" s="1"/>
      <c r="K116" s="1"/>
      <c r="L116" s="1"/>
      <c r="M116" s="1"/>
      <c r="N116" s="1"/>
    </row>
    <row r="117" spans="2:14" customFormat="1">
      <c r="B117" s="8" t="s">
        <v>7</v>
      </c>
      <c r="C117" s="8"/>
      <c r="D117" s="8"/>
      <c r="E117" s="12"/>
      <c r="F117" s="8"/>
      <c r="G117" s="13" t="s">
        <v>6</v>
      </c>
      <c r="H117" s="12"/>
      <c r="I117" s="2"/>
      <c r="J117" s="1"/>
      <c r="K117" s="1"/>
      <c r="L117" s="1"/>
      <c r="M117" s="1"/>
      <c r="N117" s="1"/>
    </row>
    <row r="118" spans="2:14" customFormat="1">
      <c r="B118" s="1"/>
      <c r="C118" s="1"/>
      <c r="D118" s="1"/>
      <c r="E118" s="9" t="s">
        <v>3</v>
      </c>
      <c r="F118" s="8"/>
      <c r="G118" s="7" t="s">
        <v>2</v>
      </c>
      <c r="H118" s="7"/>
      <c r="I118" s="2"/>
      <c r="J118" s="1"/>
      <c r="K118" s="1"/>
      <c r="L118" s="1"/>
      <c r="M118" s="1"/>
      <c r="N118" s="1"/>
    </row>
    <row r="119" spans="2:14" customFormat="1">
      <c r="B119" s="8" t="s">
        <v>5</v>
      </c>
      <c r="C119" s="8"/>
      <c r="D119" s="8"/>
      <c r="E119" s="10"/>
      <c r="F119" s="8"/>
      <c r="G119" s="11" t="s">
        <v>4</v>
      </c>
      <c r="H119" s="10"/>
      <c r="I119" s="2"/>
      <c r="J119" s="1"/>
      <c r="K119" s="1"/>
      <c r="L119" s="1"/>
      <c r="M119" s="1"/>
      <c r="N119" s="1"/>
    </row>
    <row r="120" spans="2:14" customFormat="1">
      <c r="B120" s="1"/>
      <c r="C120" s="1"/>
      <c r="D120" s="1"/>
      <c r="E120" s="9" t="s">
        <v>3</v>
      </c>
      <c r="F120" s="8"/>
      <c r="G120" s="7" t="s">
        <v>2</v>
      </c>
      <c r="H120" s="7"/>
      <c r="I120" s="2"/>
      <c r="J120" s="1"/>
      <c r="K120" s="1"/>
      <c r="L120" s="1"/>
      <c r="M120" s="1"/>
      <c r="N120" s="1"/>
    </row>
    <row r="121" spans="2:14" customFormat="1">
      <c r="B121" s="6"/>
      <c r="C121" s="6"/>
      <c r="D121" s="5"/>
      <c r="E121" s="1"/>
      <c r="F121" s="1"/>
      <c r="G121" s="1"/>
      <c r="H121" s="1"/>
      <c r="I121" s="2"/>
      <c r="J121" s="1"/>
      <c r="K121" s="1"/>
      <c r="L121" s="1"/>
      <c r="M121" s="1"/>
      <c r="N121" s="1"/>
    </row>
    <row r="122" spans="2:14" customFormat="1">
      <c r="B122" s="4" t="s">
        <v>1</v>
      </c>
      <c r="C122" s="1"/>
      <c r="D122" s="1"/>
      <c r="E122" s="1"/>
      <c r="F122" s="1"/>
      <c r="G122" s="1"/>
      <c r="H122" s="1"/>
      <c r="I122" s="2"/>
      <c r="J122" s="1"/>
      <c r="K122" s="1"/>
      <c r="L122" s="1"/>
      <c r="M122" s="1"/>
      <c r="N122" s="1"/>
    </row>
    <row r="123" spans="2:14" customFormat="1">
      <c r="B123" s="3" t="s">
        <v>0</v>
      </c>
      <c r="C123" s="1"/>
      <c r="D123" s="1"/>
      <c r="E123" s="1"/>
      <c r="F123" s="1"/>
      <c r="G123" s="1"/>
      <c r="H123" s="1"/>
      <c r="I123" s="2"/>
      <c r="J123" s="1"/>
      <c r="K123" s="1"/>
      <c r="L123" s="1"/>
      <c r="M123" s="1"/>
      <c r="N123" s="1"/>
    </row>
  </sheetData>
  <mergeCells count="84">
    <mergeCell ref="B109:F109"/>
    <mergeCell ref="B110:F110"/>
    <mergeCell ref="B115:F115"/>
    <mergeCell ref="B111:F111"/>
    <mergeCell ref="B112:F112"/>
    <mergeCell ref="B113:F113"/>
    <mergeCell ref="B114:F114"/>
    <mergeCell ref="B104:F104"/>
    <mergeCell ref="B105:F105"/>
    <mergeCell ref="B106:F106"/>
    <mergeCell ref="B107:F107"/>
    <mergeCell ref="B108:F108"/>
    <mergeCell ref="B99:F99"/>
    <mergeCell ref="B100:F100"/>
    <mergeCell ref="B101:F101"/>
    <mergeCell ref="B102:F102"/>
    <mergeCell ref="B103:F103"/>
    <mergeCell ref="B94:F94"/>
    <mergeCell ref="B95:F95"/>
    <mergeCell ref="B96:F96"/>
    <mergeCell ref="B97:F97"/>
    <mergeCell ref="B98:F98"/>
    <mergeCell ref="B89:F89"/>
    <mergeCell ref="B90:F90"/>
    <mergeCell ref="B91:F91"/>
    <mergeCell ref="B92:F92"/>
    <mergeCell ref="B93:F93"/>
    <mergeCell ref="B84:F84"/>
    <mergeCell ref="B85:F85"/>
    <mergeCell ref="B86:F86"/>
    <mergeCell ref="B87:F87"/>
    <mergeCell ref="B88:F88"/>
    <mergeCell ref="B78:F78"/>
    <mergeCell ref="B80:F80"/>
    <mergeCell ref="B81:F81"/>
    <mergeCell ref="B82:F82"/>
    <mergeCell ref="B83:F83"/>
    <mergeCell ref="B64:F64"/>
    <mergeCell ref="B65:F65"/>
    <mergeCell ref="B77:F77"/>
    <mergeCell ref="B59:F59"/>
    <mergeCell ref="B60:F60"/>
    <mergeCell ref="B62:F62"/>
    <mergeCell ref="B63:F63"/>
    <mergeCell ref="B54:F54"/>
    <mergeCell ref="B55:F55"/>
    <mergeCell ref="B56:F56"/>
    <mergeCell ref="B57:F57"/>
    <mergeCell ref="B58:F58"/>
    <mergeCell ref="B49:F49"/>
    <mergeCell ref="B50:F50"/>
    <mergeCell ref="B51:F51"/>
    <mergeCell ref="B52:F52"/>
    <mergeCell ref="B53:F53"/>
    <mergeCell ref="B44:F44"/>
    <mergeCell ref="B45:F45"/>
    <mergeCell ref="B46:F46"/>
    <mergeCell ref="B47:F47"/>
    <mergeCell ref="B48:F48"/>
    <mergeCell ref="B39:F39"/>
    <mergeCell ref="B40:F40"/>
    <mergeCell ref="B41:F41"/>
    <mergeCell ref="B42:F42"/>
    <mergeCell ref="B43:F43"/>
    <mergeCell ref="B33:F33"/>
    <mergeCell ref="B34:F34"/>
    <mergeCell ref="B35:F35"/>
    <mergeCell ref="B37:F37"/>
    <mergeCell ref="B38:F38"/>
    <mergeCell ref="B28:F28"/>
    <mergeCell ref="B29:F29"/>
    <mergeCell ref="B30:F30"/>
    <mergeCell ref="B31:F31"/>
    <mergeCell ref="B32:F32"/>
    <mergeCell ref="B23:F23"/>
    <mergeCell ref="B24:F24"/>
    <mergeCell ref="B25:F25"/>
    <mergeCell ref="B26:F26"/>
    <mergeCell ref="B27:F27"/>
    <mergeCell ref="D7:F7"/>
    <mergeCell ref="C8:F8"/>
    <mergeCell ref="E10:F10"/>
    <mergeCell ref="D13:F13"/>
    <mergeCell ref="B22:F22"/>
  </mergeCells>
  <pageMargins left="0.39370078740157483" right="0" top="0.98425196850393704" bottom="0" header="0" footer="0"/>
  <pageSetup paperSize="9" scale="8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</vt:lpstr>
    </vt:vector>
  </TitlesOfParts>
  <Company>Comp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v.selivanov</cp:lastModifiedBy>
  <dcterms:created xsi:type="dcterms:W3CDTF">2019-04-24T08:22:59Z</dcterms:created>
  <dcterms:modified xsi:type="dcterms:W3CDTF">2019-05-16T13:24:11Z</dcterms:modified>
</cp:coreProperties>
</file>