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735"/>
  </bookViews>
  <sheets>
    <sheet name="01.07.2021  " sheetId="1" r:id="rId1"/>
  </sheets>
  <definedNames>
    <definedName name="_xlnm._FilterDatabase" localSheetId="0" hidden="1">'01.07.2021  '!$A$5:$L$43</definedName>
    <definedName name="_xlnm.Print_Area" localSheetId="0">'01.07.2021  '!$A$1:$L$52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L33" i="1"/>
  <c r="L27" i="1"/>
  <c r="L26" i="1"/>
  <c r="L25" i="1"/>
  <c r="L24" i="1"/>
  <c r="L17" i="1"/>
  <c r="L16" i="1"/>
  <c r="L15" i="1"/>
  <c r="L14" i="1"/>
  <c r="L13" i="1"/>
  <c r="L12" i="1"/>
  <c r="L8" i="1"/>
  <c r="L7" i="1"/>
  <c r="L6" i="1"/>
</calcChain>
</file>

<file path=xl/sharedStrings.xml><?xml version="1.0" encoding="utf-8"?>
<sst xmlns="http://schemas.openxmlformats.org/spreadsheetml/2006/main" count="214" uniqueCount="119">
  <si>
    <t>Інформація</t>
  </si>
  <si>
    <t>щодо укладених станом на 01.07.2021 року договорів на оренду об'єктів комунального майна</t>
  </si>
  <si>
    <t>по Управлінню освіти Сєвєродонецької міської ВЦА</t>
  </si>
  <si>
    <t>№</t>
  </si>
  <si>
    <t>Адреса об'єкту</t>
  </si>
  <si>
    <t>Наименование орг-ии</t>
  </si>
  <si>
    <t>Орендар</t>
  </si>
  <si>
    <t>№ рах.</t>
  </si>
  <si>
    <t>№ дог.</t>
  </si>
  <si>
    <t>Дата: від</t>
  </si>
  <si>
    <t>Дата: до</t>
  </si>
  <si>
    <t>Арендуемая площа, кв.м</t>
  </si>
  <si>
    <t>Години</t>
  </si>
  <si>
    <t>На конкурс-них засадах або без конкурсу</t>
  </si>
  <si>
    <t>Базова орендна плата (за 1 місяць оренди)</t>
  </si>
  <si>
    <t>вул. Гагаріна, 111</t>
  </si>
  <si>
    <t>СЗШ 14</t>
  </si>
  <si>
    <t>ФОП Акопджанян Г.І.</t>
  </si>
  <si>
    <t>конкурс</t>
  </si>
  <si>
    <t>вул.Курчатова, 27-б</t>
  </si>
  <si>
    <t>СЗШ 18</t>
  </si>
  <si>
    <t>ФОП Соколов П.А.</t>
  </si>
  <si>
    <t>вул. Курчатова, 34</t>
  </si>
  <si>
    <t>СЗШ 17</t>
  </si>
  <si>
    <t>ФОП Панасенко Д.В.</t>
  </si>
  <si>
    <t>вул. Вілєсова, 10</t>
  </si>
  <si>
    <t>СЗШ 8</t>
  </si>
  <si>
    <t>ГО "Молодіжна дитячо-спортивна школа карате-до"</t>
  </si>
  <si>
    <t>2/21/3-21</t>
  </si>
  <si>
    <t>вул. Маяковського, 19</t>
  </si>
  <si>
    <t>СЗШ 13</t>
  </si>
  <si>
    <t>2/21/3-22</t>
  </si>
  <si>
    <t>вул. Гагаріна, 97</t>
  </si>
  <si>
    <t>СЗШ 16</t>
  </si>
  <si>
    <t>2/21/3-23</t>
  </si>
  <si>
    <t>вул. Юності, 1</t>
  </si>
  <si>
    <t>НВК Гармонія</t>
  </si>
  <si>
    <t>ФОП Сербін А.Ю.</t>
  </si>
  <si>
    <t>пр. Хіміків, 18</t>
  </si>
  <si>
    <t>СЗШ 5</t>
  </si>
  <si>
    <t>вул. Маяковського, 9</t>
  </si>
  <si>
    <t>СЗШ 6</t>
  </si>
  <si>
    <t>бул. Дружби Народів</t>
  </si>
  <si>
    <t>СЗШ 10</t>
  </si>
  <si>
    <t>вул. Федоренка, 39</t>
  </si>
  <si>
    <t>СЗШ 15</t>
  </si>
  <si>
    <t>вул. Курчатова, 27-б</t>
  </si>
  <si>
    <t>вул. Гагаріна, 113</t>
  </si>
  <si>
    <t>СЗШ 20</t>
  </si>
  <si>
    <t>Вул. Гагаріна, 113</t>
  </si>
  <si>
    <t>22-3/19</t>
  </si>
  <si>
    <t>вул. Гагаріна, 90</t>
  </si>
  <si>
    <t>СЗШ 4</t>
  </si>
  <si>
    <t>ТОВ "Промтекс"</t>
  </si>
  <si>
    <t>1/21/3-1</t>
  </si>
  <si>
    <t>1/21/3-2</t>
  </si>
  <si>
    <t>1/21/3-3</t>
  </si>
  <si>
    <t>ФОП Молошна Т.І.</t>
  </si>
  <si>
    <t>пр. Гвардійський, 9</t>
  </si>
  <si>
    <t>СЗШ 12</t>
  </si>
  <si>
    <t>Громадська організація "Спортивний клуб вболівальників ФК Шахтар "Прорив" м.Сєвєродонецька"</t>
  </si>
  <si>
    <t>28-3/19</t>
  </si>
  <si>
    <t>ФОП Сєдих Н.О.</t>
  </si>
  <si>
    <t>ФОП Радченко М.Л.</t>
  </si>
  <si>
    <t>26</t>
  </si>
  <si>
    <t>ГО "Луганський обласний футбольний клуб "Тигри"</t>
  </si>
  <si>
    <t>6-3/19</t>
  </si>
  <si>
    <t>смт.Борівське, вул. Шкільна, 35</t>
  </si>
  <si>
    <t>Борівський НВК</t>
  </si>
  <si>
    <t>ТОВ "Екотех"</t>
  </si>
  <si>
    <t>35</t>
  </si>
  <si>
    <t>30</t>
  </si>
  <si>
    <t>33</t>
  </si>
  <si>
    <t>пр. Гвардійський, 25</t>
  </si>
  <si>
    <t>СЗШ 11</t>
  </si>
  <si>
    <t>34</t>
  </si>
  <si>
    <t>пр. Центральний, 54-а</t>
  </si>
  <si>
    <t>СМ ЦНПВТКУМ</t>
  </si>
  <si>
    <t>ФОП Стан Л.В.</t>
  </si>
  <si>
    <t>10</t>
  </si>
  <si>
    <t>пр.Центральний, 54-а</t>
  </si>
  <si>
    <t>9</t>
  </si>
  <si>
    <t>пр.Гвардійський, 22-б</t>
  </si>
  <si>
    <t>МРЦ</t>
  </si>
  <si>
    <t>Навчально-методичний центр цивільного захисту та безпеки життєдіяльності Луганської області</t>
  </si>
  <si>
    <t>2/21/3-20</t>
  </si>
  <si>
    <t>без</t>
  </si>
  <si>
    <t>Луганський обласний інститут післядипломної педагогічної освіти</t>
  </si>
  <si>
    <t>66</t>
  </si>
  <si>
    <t>2/20/3-4</t>
  </si>
  <si>
    <t>Департамент  з питань цивільного захисту ЛОДА</t>
  </si>
  <si>
    <t>2/21/3-5</t>
  </si>
  <si>
    <t>Департамент освіти і науки ЛОДА</t>
  </si>
  <si>
    <t>2</t>
  </si>
  <si>
    <t>смт. Сиротине, вул. Шкільна, 32</t>
  </si>
  <si>
    <t>Гімназія № 7</t>
  </si>
  <si>
    <t>КЗ "Сєвєродонецька міська бібліотека для дітей"</t>
  </si>
  <si>
    <t>21</t>
  </si>
  <si>
    <t>Територіальний центр соціального обслуговування</t>
  </si>
  <si>
    <t>31</t>
  </si>
  <si>
    <t>вул. Гагаріна, 113-а</t>
  </si>
  <si>
    <t>Ясла-садок № 43</t>
  </si>
  <si>
    <t>Центр комплексної реабілітації дітей та осіб з інвалідністю</t>
  </si>
  <si>
    <t>8</t>
  </si>
  <si>
    <t>Луганська обласна організація Українського товариства сліпих</t>
  </si>
  <si>
    <t>2/б</t>
  </si>
  <si>
    <t>КУ "Інклюзивний центр"</t>
  </si>
  <si>
    <t>Федоренко,41</t>
  </si>
  <si>
    <t>Управління освіти</t>
  </si>
  <si>
    <t>ЛДУВС ім.Е.О.Дидоренка</t>
  </si>
  <si>
    <t>вул.Курчатова, 34</t>
  </si>
  <si>
    <t>ССШ № 17</t>
  </si>
  <si>
    <t>ГО "Сєвєродонецька міська рада воїнів-інтернаціоналістів Української спілки ветеранів Афганістану"</t>
  </si>
  <si>
    <t>2/21/3-11</t>
  </si>
  <si>
    <t xml:space="preserve">Начальник Управління освіти </t>
  </si>
  <si>
    <t>Лариса ВОЛЧЕНКО</t>
  </si>
  <si>
    <t xml:space="preserve">Заступник головного бухгалтера </t>
  </si>
  <si>
    <t xml:space="preserve">Марина БОНДАРЕНКО </t>
  </si>
  <si>
    <t>вик.: Оніщук В.О.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</si>
</sst>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1" fillId="0" borderId="0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view="pageBreakPreview" topLeftCell="A40" zoomScaleNormal="100" zoomScaleSheetLayoutView="100" workbookViewId="0">
      <selection activeCell="O48" sqref="O48"/>
    </sheetView>
  </sheetViews>
  <sheetFormatPr defaultRowHeight="15" x14ac:dyDescent="0.25"/>
  <cols>
    <col min="1" max="1" width="4.85546875" style="1" customWidth="1"/>
    <col min="2" max="2" width="25" style="1" customWidth="1"/>
    <col min="3" max="3" width="17.42578125" style="1" customWidth="1"/>
    <col min="4" max="4" width="43.7109375" style="4" customWidth="1"/>
    <col min="5" max="5" width="8" style="1" customWidth="1"/>
    <col min="6" max="6" width="13.42578125" style="1" customWidth="1"/>
    <col min="7" max="7" width="11.42578125" style="4" customWidth="1"/>
    <col min="8" max="8" width="12.85546875" style="4" customWidth="1"/>
    <col min="9" max="9" width="8" style="4" customWidth="1"/>
    <col min="10" max="10" width="9.42578125" style="1" customWidth="1"/>
    <col min="11" max="11" width="10.5703125" style="1" customWidth="1"/>
    <col min="12" max="12" width="11" style="4" customWidth="1"/>
    <col min="13" max="13" width="9.140625" style="1"/>
  </cols>
  <sheetData>
    <row r="1" spans="1:16" ht="15.75" x14ac:dyDescent="0.25">
      <c r="B1" s="2"/>
      <c r="C1" s="2"/>
      <c r="D1" s="3"/>
      <c r="E1" s="2"/>
      <c r="F1" s="3" t="s">
        <v>0</v>
      </c>
      <c r="G1" s="3"/>
      <c r="H1" s="3"/>
      <c r="I1" s="3"/>
      <c r="J1" s="2"/>
      <c r="K1" s="2"/>
    </row>
    <row r="2" spans="1:16" ht="15.75" x14ac:dyDescent="0.2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</row>
    <row r="3" spans="1:16" ht="15.75" x14ac:dyDescent="0.25">
      <c r="B3" s="2"/>
      <c r="C3" s="5" t="s">
        <v>2</v>
      </c>
      <c r="D3" s="5"/>
      <c r="E3" s="5"/>
      <c r="F3" s="5"/>
      <c r="G3" s="5"/>
      <c r="H3" s="5"/>
      <c r="I3" s="5"/>
      <c r="J3" s="2"/>
      <c r="K3" s="2"/>
    </row>
    <row r="4" spans="1:16" ht="13.5" customHeight="1" x14ac:dyDescent="0.25"/>
    <row r="5" spans="1:16" s="9" customFormat="1" ht="82.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  <c r="L5" s="7" t="s">
        <v>14</v>
      </c>
      <c r="M5" s="8"/>
    </row>
    <row r="6" spans="1:16" ht="23.25" customHeight="1" x14ac:dyDescent="0.25">
      <c r="A6" s="10">
        <v>1</v>
      </c>
      <c r="B6" s="10" t="s">
        <v>15</v>
      </c>
      <c r="C6" s="10" t="s">
        <v>16</v>
      </c>
      <c r="D6" s="11" t="s">
        <v>17</v>
      </c>
      <c r="E6" s="12">
        <v>1</v>
      </c>
      <c r="F6" s="12">
        <v>32</v>
      </c>
      <c r="G6" s="13">
        <v>42795</v>
      </c>
      <c r="H6" s="14">
        <v>44927</v>
      </c>
      <c r="I6" s="12">
        <v>155</v>
      </c>
      <c r="J6" s="12">
        <v>13</v>
      </c>
      <c r="K6" s="10" t="s">
        <v>18</v>
      </c>
      <c r="L6" s="15">
        <f>7.6*13</f>
        <v>98.8</v>
      </c>
      <c r="M6" s="16"/>
      <c r="N6" s="17"/>
      <c r="O6" s="17"/>
      <c r="P6" s="17"/>
    </row>
    <row r="7" spans="1:16" x14ac:dyDescent="0.25">
      <c r="A7" s="10">
        <v>2</v>
      </c>
      <c r="B7" s="10" t="s">
        <v>19</v>
      </c>
      <c r="C7" s="10" t="s">
        <v>20</v>
      </c>
      <c r="D7" s="11" t="s">
        <v>21</v>
      </c>
      <c r="E7" s="12">
        <v>2</v>
      </c>
      <c r="F7" s="12">
        <v>28</v>
      </c>
      <c r="G7" s="13">
        <v>42796</v>
      </c>
      <c r="H7" s="18">
        <v>44927</v>
      </c>
      <c r="I7" s="12">
        <v>191</v>
      </c>
      <c r="J7" s="12">
        <v>52</v>
      </c>
      <c r="K7" s="10" t="s">
        <v>18</v>
      </c>
      <c r="L7" s="15">
        <f>1.23*52</f>
        <v>63.96</v>
      </c>
      <c r="M7" s="16"/>
      <c r="N7" s="17"/>
      <c r="O7" s="17"/>
      <c r="P7" s="17"/>
    </row>
    <row r="8" spans="1:16" x14ac:dyDescent="0.25">
      <c r="A8" s="10">
        <v>3</v>
      </c>
      <c r="B8" s="10" t="s">
        <v>22</v>
      </c>
      <c r="C8" s="10" t="s">
        <v>23</v>
      </c>
      <c r="D8" s="19" t="s">
        <v>24</v>
      </c>
      <c r="E8" s="12">
        <v>4</v>
      </c>
      <c r="F8" s="12">
        <v>26</v>
      </c>
      <c r="G8" s="13">
        <v>42887</v>
      </c>
      <c r="H8" s="20">
        <v>43952</v>
      </c>
      <c r="I8" s="12">
        <v>146.69999999999999</v>
      </c>
      <c r="J8" s="12">
        <v>32.5</v>
      </c>
      <c r="K8" s="10" t="s">
        <v>18</v>
      </c>
      <c r="L8" s="15">
        <f>2.04*32.5</f>
        <v>66.3</v>
      </c>
      <c r="M8" s="16"/>
      <c r="N8" s="17"/>
      <c r="O8" s="17"/>
      <c r="P8" s="17"/>
    </row>
    <row r="9" spans="1:16" s="9" customFormat="1" ht="32.25" customHeight="1" x14ac:dyDescent="0.25">
      <c r="A9" s="21">
        <v>4</v>
      </c>
      <c r="B9" s="21" t="s">
        <v>25</v>
      </c>
      <c r="C9" s="21" t="s">
        <v>26</v>
      </c>
      <c r="D9" s="19" t="s">
        <v>27</v>
      </c>
      <c r="E9" s="22">
        <v>5</v>
      </c>
      <c r="F9" s="22" t="s">
        <v>28</v>
      </c>
      <c r="G9" s="23">
        <v>44378</v>
      </c>
      <c r="H9" s="24">
        <v>46204</v>
      </c>
      <c r="I9" s="22">
        <v>145.6</v>
      </c>
      <c r="J9" s="22">
        <v>32</v>
      </c>
      <c r="K9" s="21" t="s">
        <v>18</v>
      </c>
      <c r="L9" s="25">
        <v>106.88</v>
      </c>
      <c r="M9" s="26"/>
      <c r="N9" s="27"/>
      <c r="O9" s="27"/>
      <c r="P9" s="27"/>
    </row>
    <row r="10" spans="1:16" s="9" customFormat="1" ht="34.5" customHeight="1" x14ac:dyDescent="0.25">
      <c r="A10" s="21">
        <v>5</v>
      </c>
      <c r="B10" s="21" t="s">
        <v>29</v>
      </c>
      <c r="C10" s="21" t="s">
        <v>30</v>
      </c>
      <c r="D10" s="19" t="s">
        <v>27</v>
      </c>
      <c r="E10" s="22">
        <v>6</v>
      </c>
      <c r="F10" s="22" t="s">
        <v>31</v>
      </c>
      <c r="G10" s="23">
        <v>44378</v>
      </c>
      <c r="H10" s="24">
        <v>46204</v>
      </c>
      <c r="I10" s="22">
        <v>150.1</v>
      </c>
      <c r="J10" s="22">
        <v>18</v>
      </c>
      <c r="K10" s="21" t="s">
        <v>18</v>
      </c>
      <c r="L10" s="25">
        <v>61.92</v>
      </c>
      <c r="M10" s="26"/>
      <c r="N10" s="27"/>
      <c r="O10" s="27"/>
      <c r="P10" s="27"/>
    </row>
    <row r="11" spans="1:16" ht="36.75" customHeight="1" x14ac:dyDescent="0.25">
      <c r="A11" s="10">
        <v>6</v>
      </c>
      <c r="B11" s="10" t="s">
        <v>32</v>
      </c>
      <c r="C11" s="10" t="s">
        <v>33</v>
      </c>
      <c r="D11" s="19" t="s">
        <v>27</v>
      </c>
      <c r="E11" s="12">
        <v>7</v>
      </c>
      <c r="F11" s="22" t="s">
        <v>34</v>
      </c>
      <c r="G11" s="23">
        <v>44378</v>
      </c>
      <c r="H11" s="24">
        <v>46204</v>
      </c>
      <c r="I11" s="12">
        <v>240.3</v>
      </c>
      <c r="J11" s="12">
        <v>36</v>
      </c>
      <c r="K11" s="10" t="s">
        <v>18</v>
      </c>
      <c r="L11" s="15">
        <v>198.36</v>
      </c>
      <c r="M11" s="16"/>
      <c r="N11" s="17"/>
      <c r="O11" s="17"/>
      <c r="P11" s="17"/>
    </row>
    <row r="12" spans="1:16" ht="15.75" customHeight="1" x14ac:dyDescent="0.25">
      <c r="A12" s="10">
        <v>7</v>
      </c>
      <c r="B12" s="10" t="s">
        <v>35</v>
      </c>
      <c r="C12" s="10" t="s">
        <v>36</v>
      </c>
      <c r="D12" s="19" t="s">
        <v>37</v>
      </c>
      <c r="E12" s="12">
        <v>8</v>
      </c>
      <c r="F12" s="12">
        <v>2</v>
      </c>
      <c r="G12" s="13">
        <v>42738</v>
      </c>
      <c r="H12" s="18">
        <v>44876</v>
      </c>
      <c r="I12" s="12">
        <v>188.8</v>
      </c>
      <c r="J12" s="12">
        <v>21.65</v>
      </c>
      <c r="K12" s="10" t="s">
        <v>18</v>
      </c>
      <c r="L12" s="15">
        <f>2.32*21.65</f>
        <v>50.227999999999994</v>
      </c>
      <c r="M12" s="16"/>
      <c r="N12" s="17"/>
      <c r="O12" s="17"/>
      <c r="P12" s="17"/>
    </row>
    <row r="13" spans="1:16" ht="16.5" customHeight="1" x14ac:dyDescent="0.25">
      <c r="A13" s="10">
        <v>8</v>
      </c>
      <c r="B13" s="10" t="s">
        <v>38</v>
      </c>
      <c r="C13" s="10" t="s">
        <v>39</v>
      </c>
      <c r="D13" s="19" t="s">
        <v>37</v>
      </c>
      <c r="E13" s="12">
        <v>9</v>
      </c>
      <c r="F13" s="12">
        <v>1</v>
      </c>
      <c r="G13" s="13">
        <v>43803</v>
      </c>
      <c r="H13" s="18">
        <v>44868</v>
      </c>
      <c r="I13" s="12">
        <v>216.2</v>
      </c>
      <c r="J13" s="12">
        <v>21.65</v>
      </c>
      <c r="K13" s="10" t="s">
        <v>18</v>
      </c>
      <c r="L13" s="15">
        <f>1.89*21.65</f>
        <v>40.918499999999995</v>
      </c>
      <c r="M13" s="16"/>
      <c r="N13" s="17"/>
      <c r="O13" s="17"/>
      <c r="P13" s="17"/>
    </row>
    <row r="14" spans="1:16" x14ac:dyDescent="0.25">
      <c r="A14" s="10">
        <v>9</v>
      </c>
      <c r="B14" s="10" t="s">
        <v>40</v>
      </c>
      <c r="C14" s="10" t="s">
        <v>41</v>
      </c>
      <c r="D14" s="19" t="s">
        <v>37</v>
      </c>
      <c r="E14" s="12">
        <v>10</v>
      </c>
      <c r="F14" s="12">
        <v>3</v>
      </c>
      <c r="G14" s="13">
        <v>43803</v>
      </c>
      <c r="H14" s="18">
        <v>44868</v>
      </c>
      <c r="I14" s="12">
        <v>347.5</v>
      </c>
      <c r="J14" s="12">
        <v>21.65</v>
      </c>
      <c r="K14" s="10" t="s">
        <v>18</v>
      </c>
      <c r="L14" s="15">
        <f>2.94*21.65</f>
        <v>63.650999999999996</v>
      </c>
      <c r="M14" s="16"/>
      <c r="N14" s="17"/>
      <c r="O14" s="17"/>
      <c r="P14" s="17"/>
    </row>
    <row r="15" spans="1:16" x14ac:dyDescent="0.25">
      <c r="A15" s="10">
        <v>10</v>
      </c>
      <c r="B15" s="10" t="s">
        <v>42</v>
      </c>
      <c r="C15" s="10" t="s">
        <v>43</v>
      </c>
      <c r="D15" s="19" t="s">
        <v>37</v>
      </c>
      <c r="E15" s="12">
        <v>11</v>
      </c>
      <c r="F15" s="12">
        <v>6</v>
      </c>
      <c r="G15" s="13">
        <v>43803</v>
      </c>
      <c r="H15" s="18">
        <v>44868</v>
      </c>
      <c r="I15" s="12">
        <v>194</v>
      </c>
      <c r="J15" s="12">
        <v>21.65</v>
      </c>
      <c r="K15" s="10" t="s">
        <v>18</v>
      </c>
      <c r="L15" s="15">
        <f>1.7*21.65</f>
        <v>36.805</v>
      </c>
      <c r="M15" s="16"/>
      <c r="N15" s="17"/>
      <c r="O15" s="17"/>
      <c r="P15" s="17"/>
    </row>
    <row r="16" spans="1:16" x14ac:dyDescent="0.25">
      <c r="A16" s="10">
        <v>11</v>
      </c>
      <c r="B16" s="10" t="s">
        <v>44</v>
      </c>
      <c r="C16" s="10" t="s">
        <v>45</v>
      </c>
      <c r="D16" s="19" t="s">
        <v>37</v>
      </c>
      <c r="E16" s="12">
        <v>12</v>
      </c>
      <c r="F16" s="12">
        <v>5</v>
      </c>
      <c r="G16" s="13">
        <v>43803</v>
      </c>
      <c r="H16" s="18">
        <v>44868</v>
      </c>
      <c r="I16" s="12">
        <v>244</v>
      </c>
      <c r="J16" s="12">
        <v>21.65</v>
      </c>
      <c r="K16" s="10" t="s">
        <v>18</v>
      </c>
      <c r="L16" s="15">
        <f>2.15*21.65</f>
        <v>46.547499999999992</v>
      </c>
      <c r="M16" s="16"/>
      <c r="N16" s="17"/>
      <c r="O16" s="17"/>
      <c r="P16" s="17"/>
    </row>
    <row r="17" spans="1:16" x14ac:dyDescent="0.25">
      <c r="A17" s="10">
        <v>12</v>
      </c>
      <c r="B17" s="10" t="s">
        <v>46</v>
      </c>
      <c r="C17" s="10" t="s">
        <v>20</v>
      </c>
      <c r="D17" s="19" t="s">
        <v>37</v>
      </c>
      <c r="E17" s="12">
        <v>13</v>
      </c>
      <c r="F17" s="12">
        <v>4</v>
      </c>
      <c r="G17" s="13">
        <v>43803</v>
      </c>
      <c r="H17" s="18">
        <v>44868</v>
      </c>
      <c r="I17" s="12">
        <v>314.2</v>
      </c>
      <c r="J17" s="12">
        <v>21.65</v>
      </c>
      <c r="K17" s="10" t="s">
        <v>18</v>
      </c>
      <c r="L17" s="15">
        <f>2.58*21.65</f>
        <v>55.856999999999999</v>
      </c>
      <c r="M17" s="16"/>
      <c r="N17" s="17"/>
      <c r="O17" s="17"/>
      <c r="P17" s="17"/>
    </row>
    <row r="18" spans="1:16" x14ac:dyDescent="0.25">
      <c r="A18" s="10">
        <v>13</v>
      </c>
      <c r="B18" s="10" t="s">
        <v>47</v>
      </c>
      <c r="C18" s="10" t="s">
        <v>48</v>
      </c>
      <c r="D18" s="19" t="s">
        <v>37</v>
      </c>
      <c r="E18" s="12">
        <v>14</v>
      </c>
      <c r="F18" s="12">
        <v>7</v>
      </c>
      <c r="G18" s="13">
        <v>43803</v>
      </c>
      <c r="H18" s="18">
        <v>44868</v>
      </c>
      <c r="I18" s="12">
        <v>493.37</v>
      </c>
      <c r="J18" s="12">
        <v>365.9</v>
      </c>
      <c r="K18" s="10" t="s">
        <v>18</v>
      </c>
      <c r="L18" s="15">
        <v>549.97</v>
      </c>
      <c r="M18" s="16"/>
      <c r="N18" s="17"/>
      <c r="O18" s="17"/>
      <c r="P18" s="17"/>
    </row>
    <row r="19" spans="1:16" x14ac:dyDescent="0.25">
      <c r="A19" s="10">
        <v>14</v>
      </c>
      <c r="B19" s="10" t="s">
        <v>49</v>
      </c>
      <c r="C19" s="10" t="s">
        <v>48</v>
      </c>
      <c r="D19" s="19" t="s">
        <v>37</v>
      </c>
      <c r="E19" s="12">
        <v>15</v>
      </c>
      <c r="F19" s="28" t="s">
        <v>50</v>
      </c>
      <c r="G19" s="13">
        <v>43678</v>
      </c>
      <c r="H19" s="18">
        <v>44743</v>
      </c>
      <c r="I19" s="12">
        <v>59.3</v>
      </c>
      <c r="J19" s="12"/>
      <c r="K19" s="10" t="s">
        <v>18</v>
      </c>
      <c r="L19" s="15">
        <v>495.84</v>
      </c>
      <c r="M19" s="16"/>
      <c r="N19" s="17"/>
      <c r="O19" s="17"/>
      <c r="P19" s="17"/>
    </row>
    <row r="20" spans="1:16" ht="18.75" customHeight="1" x14ac:dyDescent="0.25">
      <c r="A20" s="10">
        <v>15</v>
      </c>
      <c r="B20" s="10" t="s">
        <v>51</v>
      </c>
      <c r="C20" s="10" t="s">
        <v>52</v>
      </c>
      <c r="D20" s="19" t="s">
        <v>53</v>
      </c>
      <c r="E20" s="12">
        <v>16</v>
      </c>
      <c r="F20" s="28" t="s">
        <v>54</v>
      </c>
      <c r="G20" s="13">
        <v>44281</v>
      </c>
      <c r="H20" s="20">
        <v>46107</v>
      </c>
      <c r="I20" s="12">
        <v>15.9</v>
      </c>
      <c r="J20" s="12"/>
      <c r="K20" s="10" t="s">
        <v>18</v>
      </c>
      <c r="L20" s="15">
        <v>104.88</v>
      </c>
      <c r="M20" s="16"/>
      <c r="N20" s="17"/>
      <c r="O20" s="17"/>
      <c r="P20" s="17"/>
    </row>
    <row r="21" spans="1:16" x14ac:dyDescent="0.25">
      <c r="A21" s="10">
        <v>16</v>
      </c>
      <c r="B21" s="10" t="s">
        <v>47</v>
      </c>
      <c r="C21" s="10" t="s">
        <v>33</v>
      </c>
      <c r="D21" s="19" t="s">
        <v>53</v>
      </c>
      <c r="E21" s="12">
        <v>17</v>
      </c>
      <c r="F21" s="28" t="s">
        <v>55</v>
      </c>
      <c r="G21" s="13">
        <v>44281</v>
      </c>
      <c r="H21" s="20">
        <v>46107</v>
      </c>
      <c r="I21" s="12">
        <v>15.9</v>
      </c>
      <c r="J21" s="12"/>
      <c r="K21" s="10" t="s">
        <v>18</v>
      </c>
      <c r="L21" s="15">
        <v>104.88</v>
      </c>
      <c r="M21" s="16"/>
      <c r="N21" s="17"/>
      <c r="O21" s="17"/>
      <c r="P21" s="17"/>
    </row>
    <row r="22" spans="1:16" x14ac:dyDescent="0.25">
      <c r="A22" s="10">
        <v>17</v>
      </c>
      <c r="B22" s="10" t="s">
        <v>32</v>
      </c>
      <c r="C22" s="10" t="s">
        <v>48</v>
      </c>
      <c r="D22" s="19" t="s">
        <v>53</v>
      </c>
      <c r="E22" s="12">
        <v>18</v>
      </c>
      <c r="F22" s="28" t="s">
        <v>56</v>
      </c>
      <c r="G22" s="13">
        <v>44281</v>
      </c>
      <c r="H22" s="20">
        <v>46107</v>
      </c>
      <c r="I22" s="12">
        <v>27</v>
      </c>
      <c r="J22" s="12"/>
      <c r="K22" s="10" t="s">
        <v>18</v>
      </c>
      <c r="L22" s="15">
        <v>147.66</v>
      </c>
      <c r="M22" s="16"/>
      <c r="N22" s="17"/>
      <c r="O22" s="17"/>
      <c r="P22" s="17"/>
    </row>
    <row r="23" spans="1:16" x14ac:dyDescent="0.25">
      <c r="A23" s="10">
        <v>18</v>
      </c>
      <c r="B23" s="10" t="s">
        <v>47</v>
      </c>
      <c r="C23" s="10" t="s">
        <v>48</v>
      </c>
      <c r="D23" s="19" t="s">
        <v>57</v>
      </c>
      <c r="E23" s="12">
        <v>19</v>
      </c>
      <c r="F23" s="12">
        <v>36</v>
      </c>
      <c r="G23" s="13">
        <v>42720</v>
      </c>
      <c r="H23" s="20">
        <v>43998</v>
      </c>
      <c r="I23" s="12">
        <v>57.4</v>
      </c>
      <c r="J23" s="12"/>
      <c r="K23" s="10" t="s">
        <v>18</v>
      </c>
      <c r="L23" s="15">
        <v>301.77</v>
      </c>
      <c r="M23" s="16"/>
      <c r="N23" s="17"/>
      <c r="O23" s="17"/>
      <c r="P23" s="17"/>
    </row>
    <row r="24" spans="1:16" ht="45.75" customHeight="1" x14ac:dyDescent="0.25">
      <c r="A24" s="10">
        <v>19</v>
      </c>
      <c r="B24" s="10" t="s">
        <v>58</v>
      </c>
      <c r="C24" s="10" t="s">
        <v>59</v>
      </c>
      <c r="D24" s="19" t="s">
        <v>60</v>
      </c>
      <c r="E24" s="12">
        <v>21</v>
      </c>
      <c r="F24" s="28" t="s">
        <v>61</v>
      </c>
      <c r="G24" s="13">
        <v>43783</v>
      </c>
      <c r="H24" s="18">
        <v>44848</v>
      </c>
      <c r="I24" s="12">
        <v>261</v>
      </c>
      <c r="J24" s="12">
        <v>32.5</v>
      </c>
      <c r="K24" s="10" t="s">
        <v>18</v>
      </c>
      <c r="L24" s="15">
        <f>3.21*32.5</f>
        <v>104.325</v>
      </c>
      <c r="M24" s="16"/>
      <c r="N24" s="17"/>
      <c r="O24" s="17"/>
      <c r="P24" s="17"/>
    </row>
    <row r="25" spans="1:16" x14ac:dyDescent="0.25">
      <c r="A25" s="10">
        <v>20</v>
      </c>
      <c r="B25" s="10" t="s">
        <v>15</v>
      </c>
      <c r="C25" s="10" t="s">
        <v>16</v>
      </c>
      <c r="D25" s="19" t="s">
        <v>62</v>
      </c>
      <c r="E25" s="12">
        <v>23</v>
      </c>
      <c r="F25" s="12">
        <v>38</v>
      </c>
      <c r="G25" s="13">
        <v>43601</v>
      </c>
      <c r="H25" s="18">
        <v>44667</v>
      </c>
      <c r="I25" s="12">
        <v>18</v>
      </c>
      <c r="J25" s="12">
        <v>65</v>
      </c>
      <c r="K25" s="10" t="s">
        <v>18</v>
      </c>
      <c r="L25" s="15">
        <f>1.95*65</f>
        <v>126.75</v>
      </c>
      <c r="M25" s="16"/>
      <c r="N25" s="17"/>
      <c r="O25" s="17"/>
      <c r="P25" s="17"/>
    </row>
    <row r="26" spans="1:16" x14ac:dyDescent="0.25">
      <c r="A26" s="10">
        <v>21</v>
      </c>
      <c r="B26" s="10" t="s">
        <v>46</v>
      </c>
      <c r="C26" s="10" t="s">
        <v>20</v>
      </c>
      <c r="D26" s="19" t="s">
        <v>63</v>
      </c>
      <c r="E26" s="12">
        <v>24</v>
      </c>
      <c r="F26" s="28" t="s">
        <v>64</v>
      </c>
      <c r="G26" s="13">
        <v>43601</v>
      </c>
      <c r="H26" s="18">
        <v>44667</v>
      </c>
      <c r="I26" s="12">
        <v>36.4</v>
      </c>
      <c r="J26" s="12">
        <v>65</v>
      </c>
      <c r="K26" s="10" t="s">
        <v>18</v>
      </c>
      <c r="L26" s="15">
        <f>2.17*65</f>
        <v>141.04999999999998</v>
      </c>
      <c r="M26" s="16"/>
      <c r="N26" s="17"/>
      <c r="O26" s="17"/>
      <c r="P26" s="17"/>
    </row>
    <row r="27" spans="1:16" ht="15.75" customHeight="1" x14ac:dyDescent="0.25">
      <c r="A27" s="10">
        <v>22</v>
      </c>
      <c r="B27" s="10" t="s">
        <v>32</v>
      </c>
      <c r="C27" s="10" t="s">
        <v>33</v>
      </c>
      <c r="D27" s="19" t="s">
        <v>65</v>
      </c>
      <c r="E27" s="12">
        <v>28</v>
      </c>
      <c r="F27" s="28" t="s">
        <v>66</v>
      </c>
      <c r="G27" s="13">
        <v>43514</v>
      </c>
      <c r="H27" s="18">
        <v>44579</v>
      </c>
      <c r="I27" s="12">
        <v>240.3</v>
      </c>
      <c r="J27" s="12">
        <v>19.5</v>
      </c>
      <c r="K27" s="10" t="s">
        <v>18</v>
      </c>
      <c r="L27" s="15">
        <f>3.82*19.5</f>
        <v>74.489999999999995</v>
      </c>
      <c r="M27" s="16"/>
      <c r="N27" s="17"/>
      <c r="O27" s="17"/>
      <c r="P27" s="17"/>
    </row>
    <row r="28" spans="1:16" ht="15" customHeight="1" x14ac:dyDescent="0.25">
      <c r="A28" s="10">
        <v>23</v>
      </c>
      <c r="B28" s="10" t="s">
        <v>67</v>
      </c>
      <c r="C28" s="10" t="s">
        <v>68</v>
      </c>
      <c r="D28" s="19" t="s">
        <v>69</v>
      </c>
      <c r="E28" s="12">
        <v>31</v>
      </c>
      <c r="F28" s="12">
        <v>31</v>
      </c>
      <c r="G28" s="13">
        <v>43411</v>
      </c>
      <c r="H28" s="20">
        <v>44476</v>
      </c>
      <c r="I28" s="12">
        <v>50.6</v>
      </c>
      <c r="J28" s="12"/>
      <c r="K28" s="10" t="s">
        <v>18</v>
      </c>
      <c r="L28" s="15">
        <v>801.67</v>
      </c>
      <c r="M28" s="16"/>
      <c r="N28" s="17"/>
      <c r="O28" s="17"/>
      <c r="P28" s="17"/>
    </row>
    <row r="29" spans="1:16" x14ac:dyDescent="0.25">
      <c r="A29" s="10">
        <v>24</v>
      </c>
      <c r="B29" s="10" t="s">
        <v>58</v>
      </c>
      <c r="C29" s="10" t="s">
        <v>59</v>
      </c>
      <c r="D29" s="19" t="s">
        <v>69</v>
      </c>
      <c r="E29" s="12">
        <v>32</v>
      </c>
      <c r="F29" s="28" t="s">
        <v>70</v>
      </c>
      <c r="G29" s="13">
        <v>43412</v>
      </c>
      <c r="H29" s="20">
        <v>44477</v>
      </c>
      <c r="I29" s="12">
        <v>95.4</v>
      </c>
      <c r="J29" s="12"/>
      <c r="K29" s="10" t="s">
        <v>18</v>
      </c>
      <c r="L29" s="15">
        <v>549.33000000000004</v>
      </c>
      <c r="M29" s="16"/>
      <c r="N29" s="17"/>
      <c r="O29" s="17"/>
      <c r="P29" s="17"/>
    </row>
    <row r="30" spans="1:16" ht="15" customHeight="1" x14ac:dyDescent="0.25">
      <c r="A30" s="10">
        <v>25</v>
      </c>
      <c r="B30" s="10" t="s">
        <v>35</v>
      </c>
      <c r="C30" s="10" t="s">
        <v>36</v>
      </c>
      <c r="D30" s="19" t="s">
        <v>69</v>
      </c>
      <c r="E30" s="12">
        <v>33</v>
      </c>
      <c r="F30" s="28" t="s">
        <v>71</v>
      </c>
      <c r="G30" s="13">
        <v>43411</v>
      </c>
      <c r="H30" s="20">
        <v>44476</v>
      </c>
      <c r="I30" s="12">
        <v>50.6</v>
      </c>
      <c r="J30" s="12"/>
      <c r="K30" s="10" t="s">
        <v>18</v>
      </c>
      <c r="L30" s="15">
        <v>801.27</v>
      </c>
      <c r="M30" s="16"/>
      <c r="N30" s="17"/>
      <c r="O30" s="17"/>
      <c r="P30" s="17"/>
    </row>
    <row r="31" spans="1:16" x14ac:dyDescent="0.25">
      <c r="A31" s="10">
        <v>26</v>
      </c>
      <c r="B31" s="10" t="s">
        <v>40</v>
      </c>
      <c r="C31" s="10" t="s">
        <v>41</v>
      </c>
      <c r="D31" s="19" t="s">
        <v>69</v>
      </c>
      <c r="E31" s="12">
        <v>34</v>
      </c>
      <c r="F31" s="28" t="s">
        <v>72</v>
      </c>
      <c r="G31" s="13">
        <v>43412</v>
      </c>
      <c r="H31" s="20">
        <v>44477</v>
      </c>
      <c r="I31" s="12">
        <v>96</v>
      </c>
      <c r="J31" s="12"/>
      <c r="K31" s="10" t="s">
        <v>18</v>
      </c>
      <c r="L31" s="15">
        <v>552.77</v>
      </c>
      <c r="M31" s="16"/>
      <c r="N31" s="17"/>
      <c r="O31" s="17"/>
      <c r="P31" s="17"/>
    </row>
    <row r="32" spans="1:16" x14ac:dyDescent="0.25">
      <c r="A32" s="10">
        <v>27</v>
      </c>
      <c r="B32" s="10" t="s">
        <v>73</v>
      </c>
      <c r="C32" s="10" t="s">
        <v>74</v>
      </c>
      <c r="D32" s="19" t="s">
        <v>69</v>
      </c>
      <c r="E32" s="12">
        <v>35</v>
      </c>
      <c r="F32" s="28" t="s">
        <v>75</v>
      </c>
      <c r="G32" s="13">
        <v>43412</v>
      </c>
      <c r="H32" s="20">
        <v>44477</v>
      </c>
      <c r="I32" s="12">
        <v>100.1</v>
      </c>
      <c r="J32" s="12"/>
      <c r="K32" s="10" t="s">
        <v>18</v>
      </c>
      <c r="L32" s="15">
        <v>568.49</v>
      </c>
      <c r="M32" s="16"/>
      <c r="N32" s="17"/>
      <c r="O32" s="17"/>
      <c r="P32" s="17"/>
    </row>
    <row r="33" spans="1:16" s="37" customFormat="1" ht="16.5" customHeight="1" x14ac:dyDescent="0.25">
      <c r="A33" s="10">
        <v>28</v>
      </c>
      <c r="B33" s="29" t="s">
        <v>76</v>
      </c>
      <c r="C33" s="29" t="s">
        <v>77</v>
      </c>
      <c r="D33" s="19" t="s">
        <v>78</v>
      </c>
      <c r="E33" s="30">
        <v>38</v>
      </c>
      <c r="F33" s="31" t="s">
        <v>79</v>
      </c>
      <c r="G33" s="32">
        <v>42767</v>
      </c>
      <c r="H33" s="14">
        <v>44896</v>
      </c>
      <c r="I33" s="33">
        <v>248.7</v>
      </c>
      <c r="J33" s="33">
        <v>158</v>
      </c>
      <c r="K33" s="29" t="s">
        <v>18</v>
      </c>
      <c r="L33" s="34">
        <f>2.82*158</f>
        <v>445.56</v>
      </c>
      <c r="M33" s="35"/>
      <c r="N33" s="36"/>
      <c r="O33" s="36"/>
      <c r="P33" s="36"/>
    </row>
    <row r="34" spans="1:16" s="37" customFormat="1" ht="14.25" customHeight="1" x14ac:dyDescent="0.25">
      <c r="A34" s="10">
        <v>29</v>
      </c>
      <c r="B34" s="29" t="s">
        <v>80</v>
      </c>
      <c r="C34" s="29" t="s">
        <v>77</v>
      </c>
      <c r="D34" s="19" t="s">
        <v>78</v>
      </c>
      <c r="E34" s="38"/>
      <c r="F34" s="31" t="s">
        <v>81</v>
      </c>
      <c r="G34" s="32">
        <v>42767</v>
      </c>
      <c r="H34" s="14">
        <v>44896</v>
      </c>
      <c r="I34" s="33">
        <v>259</v>
      </c>
      <c r="J34" s="33">
        <v>158</v>
      </c>
      <c r="K34" s="29" t="s">
        <v>18</v>
      </c>
      <c r="L34" s="34">
        <f>2.82*158</f>
        <v>445.56</v>
      </c>
      <c r="M34" s="35"/>
      <c r="N34" s="36"/>
      <c r="O34" s="36"/>
      <c r="P34" s="36"/>
    </row>
    <row r="35" spans="1:16" ht="48" customHeight="1" x14ac:dyDescent="0.25">
      <c r="A35" s="10">
        <v>30</v>
      </c>
      <c r="B35" s="10" t="s">
        <v>82</v>
      </c>
      <c r="C35" s="10" t="s">
        <v>83</v>
      </c>
      <c r="D35" s="19" t="s">
        <v>84</v>
      </c>
      <c r="E35" s="12">
        <v>39</v>
      </c>
      <c r="F35" s="12" t="s">
        <v>85</v>
      </c>
      <c r="G35" s="13">
        <v>44344</v>
      </c>
      <c r="H35" s="20">
        <v>46170</v>
      </c>
      <c r="I35" s="12">
        <v>340.2</v>
      </c>
      <c r="J35" s="12"/>
      <c r="K35" s="10" t="s">
        <v>86</v>
      </c>
      <c r="L35" s="12">
        <v>1.2</v>
      </c>
      <c r="M35" s="16"/>
      <c r="N35" s="17"/>
      <c r="O35" s="17"/>
      <c r="P35" s="17"/>
    </row>
    <row r="36" spans="1:16" ht="35.25" customHeight="1" x14ac:dyDescent="0.25">
      <c r="A36" s="10">
        <v>31</v>
      </c>
      <c r="B36" s="10" t="s">
        <v>15</v>
      </c>
      <c r="C36" s="10" t="s">
        <v>16</v>
      </c>
      <c r="D36" s="19" t="s">
        <v>87</v>
      </c>
      <c r="E36" s="12">
        <v>40</v>
      </c>
      <c r="F36" s="28" t="s">
        <v>88</v>
      </c>
      <c r="G36" s="13">
        <v>43467</v>
      </c>
      <c r="H36" s="20">
        <v>44532</v>
      </c>
      <c r="I36" s="12">
        <v>275</v>
      </c>
      <c r="J36" s="12"/>
      <c r="K36" s="10" t="s">
        <v>86</v>
      </c>
      <c r="L36" s="12">
        <v>1.2</v>
      </c>
      <c r="M36" s="16"/>
      <c r="N36" s="17"/>
      <c r="O36" s="17"/>
      <c r="P36" s="17"/>
    </row>
    <row r="37" spans="1:16" ht="31.5" customHeight="1" x14ac:dyDescent="0.25">
      <c r="A37" s="10">
        <v>32</v>
      </c>
      <c r="B37" s="10" t="s">
        <v>47</v>
      </c>
      <c r="C37" s="10" t="s">
        <v>48</v>
      </c>
      <c r="D37" s="19" t="s">
        <v>87</v>
      </c>
      <c r="E37" s="12">
        <v>41</v>
      </c>
      <c r="F37" s="28" t="s">
        <v>89</v>
      </c>
      <c r="G37" s="13">
        <v>44172</v>
      </c>
      <c r="H37" s="20">
        <v>44536</v>
      </c>
      <c r="I37" s="12">
        <v>264.10000000000002</v>
      </c>
      <c r="J37" s="12"/>
      <c r="K37" s="10" t="s">
        <v>86</v>
      </c>
      <c r="L37" s="12">
        <v>1.2</v>
      </c>
      <c r="M37" s="16"/>
      <c r="N37" s="17"/>
      <c r="O37" s="17"/>
      <c r="P37" s="17"/>
    </row>
    <row r="38" spans="1:16" ht="30.75" customHeight="1" x14ac:dyDescent="0.25">
      <c r="A38" s="10">
        <v>33</v>
      </c>
      <c r="B38" s="10" t="s">
        <v>76</v>
      </c>
      <c r="C38" s="29" t="s">
        <v>77</v>
      </c>
      <c r="D38" s="19" t="s">
        <v>90</v>
      </c>
      <c r="E38" s="12">
        <v>42</v>
      </c>
      <c r="F38" s="28" t="s">
        <v>91</v>
      </c>
      <c r="G38" s="13">
        <v>44239</v>
      </c>
      <c r="H38" s="20">
        <v>46065</v>
      </c>
      <c r="I38" s="12">
        <v>124.8</v>
      </c>
      <c r="J38" s="12"/>
      <c r="K38" s="10" t="s">
        <v>86</v>
      </c>
      <c r="L38" s="12">
        <v>1.2</v>
      </c>
      <c r="M38" s="16"/>
      <c r="N38" s="17"/>
      <c r="O38" s="17"/>
      <c r="P38" s="17"/>
    </row>
    <row r="39" spans="1:16" ht="15" customHeight="1" x14ac:dyDescent="0.25">
      <c r="A39" s="10">
        <v>34</v>
      </c>
      <c r="B39" s="10" t="s">
        <v>25</v>
      </c>
      <c r="C39" s="10" t="s">
        <v>26</v>
      </c>
      <c r="D39" s="19" t="s">
        <v>92</v>
      </c>
      <c r="E39" s="12">
        <v>44</v>
      </c>
      <c r="F39" s="28" t="s">
        <v>93</v>
      </c>
      <c r="G39" s="13">
        <v>43131</v>
      </c>
      <c r="H39" s="20">
        <v>44561</v>
      </c>
      <c r="I39" s="12">
        <v>262.89999999999998</v>
      </c>
      <c r="J39" s="12"/>
      <c r="K39" s="10" t="s">
        <v>86</v>
      </c>
      <c r="L39" s="12">
        <v>1.2</v>
      </c>
      <c r="M39" s="16"/>
      <c r="N39" s="17"/>
      <c r="O39" s="17"/>
      <c r="P39" s="17"/>
    </row>
    <row r="40" spans="1:16" ht="32.25" customHeight="1" x14ac:dyDescent="0.25">
      <c r="A40" s="10">
        <v>35</v>
      </c>
      <c r="B40" s="10" t="s">
        <v>94</v>
      </c>
      <c r="C40" s="10" t="s">
        <v>95</v>
      </c>
      <c r="D40" s="19" t="s">
        <v>96</v>
      </c>
      <c r="E40" s="12">
        <v>46</v>
      </c>
      <c r="F40" s="28" t="s">
        <v>97</v>
      </c>
      <c r="G40" s="13">
        <v>43412</v>
      </c>
      <c r="H40" s="20">
        <v>44477</v>
      </c>
      <c r="I40" s="12">
        <v>42</v>
      </c>
      <c r="J40" s="12"/>
      <c r="K40" s="10" t="s">
        <v>86</v>
      </c>
      <c r="L40" s="12">
        <v>1.2</v>
      </c>
      <c r="M40" s="16"/>
      <c r="N40" s="17"/>
      <c r="O40" s="17"/>
      <c r="P40" s="17"/>
    </row>
    <row r="41" spans="1:16" s="9" customFormat="1" ht="15" customHeight="1" x14ac:dyDescent="0.25">
      <c r="A41" s="21">
        <v>36</v>
      </c>
      <c r="B41" s="21" t="s">
        <v>25</v>
      </c>
      <c r="C41" s="21" t="s">
        <v>26</v>
      </c>
      <c r="D41" s="39" t="s">
        <v>98</v>
      </c>
      <c r="E41" s="22">
        <v>47</v>
      </c>
      <c r="F41" s="40" t="s">
        <v>99</v>
      </c>
      <c r="G41" s="23">
        <v>43419</v>
      </c>
      <c r="H41" s="24">
        <v>44484</v>
      </c>
      <c r="I41" s="22">
        <v>506.8</v>
      </c>
      <c r="J41" s="22"/>
      <c r="K41" s="21" t="s">
        <v>86</v>
      </c>
      <c r="L41" s="22">
        <v>1.2</v>
      </c>
      <c r="M41" s="26"/>
      <c r="N41" s="27"/>
      <c r="O41" s="27"/>
      <c r="P41" s="27"/>
    </row>
    <row r="42" spans="1:16" s="9" customFormat="1" ht="30.75" customHeight="1" x14ac:dyDescent="0.25">
      <c r="A42" s="21">
        <v>37</v>
      </c>
      <c r="B42" s="21" t="s">
        <v>100</v>
      </c>
      <c r="C42" s="21" t="s">
        <v>101</v>
      </c>
      <c r="D42" s="41" t="s">
        <v>102</v>
      </c>
      <c r="E42" s="22">
        <v>48</v>
      </c>
      <c r="F42" s="40" t="s">
        <v>103</v>
      </c>
      <c r="G42" s="23">
        <v>42979</v>
      </c>
      <c r="H42" s="24">
        <v>44044</v>
      </c>
      <c r="I42" s="22">
        <v>160</v>
      </c>
      <c r="J42" s="22"/>
      <c r="K42" s="21" t="s">
        <v>86</v>
      </c>
      <c r="L42" s="22">
        <v>1.2</v>
      </c>
      <c r="M42" s="26"/>
      <c r="N42" s="27"/>
      <c r="O42" s="27"/>
      <c r="P42" s="27"/>
    </row>
    <row r="43" spans="1:16" s="9" customFormat="1" ht="30" customHeight="1" x14ac:dyDescent="0.25">
      <c r="A43" s="21">
        <v>38</v>
      </c>
      <c r="B43" s="21" t="s">
        <v>73</v>
      </c>
      <c r="C43" s="21" t="s">
        <v>74</v>
      </c>
      <c r="D43" s="41" t="s">
        <v>104</v>
      </c>
      <c r="E43" s="22">
        <v>50</v>
      </c>
      <c r="F43" s="22" t="s">
        <v>105</v>
      </c>
      <c r="G43" s="23">
        <v>43467</v>
      </c>
      <c r="H43" s="42">
        <v>44897</v>
      </c>
      <c r="I43" s="22">
        <v>30.6</v>
      </c>
      <c r="J43" s="22"/>
      <c r="K43" s="21" t="s">
        <v>86</v>
      </c>
      <c r="L43" s="22"/>
      <c r="M43" s="26"/>
      <c r="N43" s="27"/>
      <c r="O43" s="27"/>
      <c r="P43" s="27"/>
    </row>
    <row r="44" spans="1:16" s="9" customFormat="1" ht="20.25" customHeight="1" x14ac:dyDescent="0.25">
      <c r="A44" s="21">
        <v>39</v>
      </c>
      <c r="B44" s="21" t="s">
        <v>73</v>
      </c>
      <c r="C44" s="21" t="s">
        <v>74</v>
      </c>
      <c r="D44" s="41" t="s">
        <v>106</v>
      </c>
      <c r="E44" s="22">
        <v>51</v>
      </c>
      <c r="F44" s="22">
        <v>16</v>
      </c>
      <c r="G44" s="23">
        <v>43525</v>
      </c>
      <c r="H44" s="42">
        <v>44592</v>
      </c>
      <c r="I44" s="22">
        <v>161.21</v>
      </c>
      <c r="J44" s="22"/>
      <c r="K44" s="21" t="s">
        <v>86</v>
      </c>
      <c r="L44" s="22">
        <v>1.2</v>
      </c>
      <c r="M44" s="26"/>
      <c r="N44" s="27"/>
      <c r="O44" s="27"/>
      <c r="P44" s="27"/>
    </row>
    <row r="45" spans="1:16" s="9" customFormat="1" ht="26.25" customHeight="1" x14ac:dyDescent="0.25">
      <c r="A45" s="21">
        <v>40</v>
      </c>
      <c r="B45" s="21" t="s">
        <v>107</v>
      </c>
      <c r="C45" s="21" t="s">
        <v>108</v>
      </c>
      <c r="D45" s="21" t="s">
        <v>109</v>
      </c>
      <c r="E45" s="22">
        <v>52</v>
      </c>
      <c r="F45" s="22">
        <v>27</v>
      </c>
      <c r="G45" s="23">
        <v>43346</v>
      </c>
      <c r="H45" s="24">
        <v>44411</v>
      </c>
      <c r="I45" s="22">
        <v>803</v>
      </c>
      <c r="J45" s="22"/>
      <c r="K45" s="21" t="s">
        <v>86</v>
      </c>
      <c r="L45" s="22">
        <v>1.2</v>
      </c>
      <c r="M45" s="26"/>
      <c r="N45" s="27"/>
      <c r="O45" s="27"/>
      <c r="P45" s="27"/>
    </row>
    <row r="46" spans="1:16" s="9" customFormat="1" ht="60" customHeight="1" x14ac:dyDescent="0.25">
      <c r="A46" s="21">
        <v>41</v>
      </c>
      <c r="B46" s="21" t="s">
        <v>110</v>
      </c>
      <c r="C46" s="21" t="s">
        <v>111</v>
      </c>
      <c r="D46" s="39" t="s">
        <v>112</v>
      </c>
      <c r="E46" s="22"/>
      <c r="F46" s="22">
        <v>1</v>
      </c>
      <c r="G46" s="23">
        <v>43710</v>
      </c>
      <c r="H46" s="42">
        <v>44775</v>
      </c>
      <c r="I46" s="22">
        <v>272.2</v>
      </c>
      <c r="J46" s="22"/>
      <c r="K46" s="21" t="s">
        <v>86</v>
      </c>
      <c r="L46" s="43"/>
      <c r="M46" s="44"/>
      <c r="N46" s="45"/>
      <c r="O46" s="46"/>
      <c r="P46" s="27"/>
    </row>
    <row r="47" spans="1:16" s="9" customFormat="1" ht="39.75" customHeight="1" x14ac:dyDescent="0.25">
      <c r="A47" s="21">
        <v>42</v>
      </c>
      <c r="B47" s="21" t="s">
        <v>29</v>
      </c>
      <c r="C47" s="21" t="s">
        <v>30</v>
      </c>
      <c r="D47" s="41" t="s">
        <v>102</v>
      </c>
      <c r="E47" s="22">
        <v>53</v>
      </c>
      <c r="F47" s="22" t="s">
        <v>113</v>
      </c>
      <c r="G47" s="23">
        <v>44301</v>
      </c>
      <c r="H47" s="42">
        <v>46127</v>
      </c>
      <c r="I47" s="22">
        <v>751.3</v>
      </c>
      <c r="J47" s="22"/>
      <c r="K47" s="21" t="s">
        <v>86</v>
      </c>
      <c r="L47" s="47">
        <v>1.2</v>
      </c>
      <c r="M47" s="44"/>
      <c r="N47" s="45"/>
      <c r="O47" s="46"/>
      <c r="P47" s="27"/>
    </row>
    <row r="48" spans="1:16" ht="28.5" customHeight="1" x14ac:dyDescent="0.25">
      <c r="B48" s="48" t="s">
        <v>114</v>
      </c>
      <c r="C48" s="48"/>
      <c r="D48" s="49"/>
      <c r="E48" s="48"/>
      <c r="F48" s="48"/>
      <c r="G48" s="50"/>
      <c r="H48" s="51" t="s">
        <v>115</v>
      </c>
      <c r="I48" s="49"/>
      <c r="L48" s="52"/>
      <c r="M48" s="16"/>
      <c r="N48" s="17"/>
      <c r="O48" s="17"/>
      <c r="P48" s="17"/>
    </row>
    <row r="49" spans="1:16" ht="18.75" x14ac:dyDescent="0.25">
      <c r="B49" s="48"/>
      <c r="C49" s="48"/>
      <c r="D49" s="49"/>
      <c r="E49" s="48"/>
      <c r="F49" s="48"/>
      <c r="G49" s="49"/>
      <c r="H49" s="53"/>
      <c r="I49" s="49"/>
      <c r="L49" s="52"/>
      <c r="M49" s="16"/>
      <c r="N49" s="17"/>
      <c r="O49" s="17"/>
      <c r="P49" s="17"/>
    </row>
    <row r="50" spans="1:16" ht="18.75" x14ac:dyDescent="0.25">
      <c r="B50" s="48" t="s">
        <v>116</v>
      </c>
      <c r="C50" s="48"/>
      <c r="D50" s="49"/>
      <c r="E50" s="48"/>
      <c r="F50" s="48"/>
      <c r="G50" s="49"/>
      <c r="H50" s="51" t="s">
        <v>117</v>
      </c>
      <c r="I50" s="49"/>
      <c r="L50" s="52"/>
      <c r="M50" s="16"/>
      <c r="N50" s="17"/>
      <c r="O50" s="17"/>
      <c r="P50" s="17"/>
    </row>
    <row r="51" spans="1:16" ht="18.75" x14ac:dyDescent="0.25">
      <c r="B51" s="48"/>
      <c r="C51" s="48"/>
      <c r="D51" s="49"/>
      <c r="E51" s="48"/>
      <c r="F51" s="48"/>
      <c r="G51" s="49"/>
      <c r="H51" s="53"/>
      <c r="I51" s="49"/>
      <c r="L51" s="52"/>
      <c r="M51" s="16"/>
      <c r="N51" s="17"/>
      <c r="O51" s="17"/>
      <c r="P51" s="17"/>
    </row>
    <row r="52" spans="1:16" x14ac:dyDescent="0.25">
      <c r="A52" s="16"/>
      <c r="B52" s="16" t="s">
        <v>118</v>
      </c>
      <c r="C52" s="16"/>
      <c r="D52" s="52"/>
      <c r="E52" s="16"/>
      <c r="F52" s="16"/>
      <c r="G52" s="52"/>
      <c r="H52" s="54"/>
      <c r="I52" s="52"/>
      <c r="J52" s="16"/>
      <c r="K52" s="16"/>
      <c r="L52" s="52"/>
      <c r="M52" s="16"/>
      <c r="N52" s="17"/>
      <c r="O52" s="17"/>
      <c r="P52" s="17"/>
    </row>
    <row r="53" spans="1:16" x14ac:dyDescent="0.25">
      <c r="A53" s="16"/>
      <c r="B53" s="16"/>
      <c r="C53" s="16"/>
      <c r="D53" s="52"/>
      <c r="E53" s="16"/>
      <c r="F53" s="16"/>
      <c r="G53" s="52"/>
      <c r="H53" s="54"/>
      <c r="I53" s="52"/>
      <c r="J53" s="16"/>
      <c r="K53" s="16"/>
      <c r="L53" s="52"/>
      <c r="M53" s="16"/>
      <c r="N53" s="17"/>
      <c r="O53" s="17"/>
      <c r="P53" s="17"/>
    </row>
    <row r="54" spans="1:16" x14ac:dyDescent="0.25">
      <c r="A54" s="16"/>
      <c r="B54" s="55"/>
      <c r="C54" s="16"/>
      <c r="D54" s="52"/>
      <c r="E54" s="16"/>
      <c r="F54" s="16"/>
      <c r="G54" s="52"/>
      <c r="H54" s="54"/>
      <c r="I54" s="52"/>
      <c r="J54" s="16"/>
      <c r="K54" s="16"/>
      <c r="L54" s="52"/>
      <c r="M54" s="16"/>
      <c r="N54" s="17"/>
      <c r="O54" s="17"/>
      <c r="P54" s="17"/>
    </row>
    <row r="55" spans="1:16" x14ac:dyDescent="0.25">
      <c r="A55" s="16"/>
      <c r="B55" s="16"/>
      <c r="C55" s="16"/>
      <c r="D55" s="52"/>
      <c r="E55" s="16"/>
      <c r="F55" s="16"/>
      <c r="G55" s="52"/>
      <c r="H55" s="54"/>
      <c r="I55" s="52"/>
      <c r="J55" s="16"/>
      <c r="K55" s="16"/>
      <c r="L55" s="52"/>
      <c r="M55" s="16"/>
      <c r="N55" s="17"/>
      <c r="O55" s="17"/>
      <c r="P55" s="17"/>
    </row>
    <row r="56" spans="1:16" x14ac:dyDescent="0.25">
      <c r="A56" s="16"/>
      <c r="B56" s="16"/>
      <c r="C56" s="16"/>
      <c r="D56" s="52"/>
      <c r="E56" s="16"/>
      <c r="F56" s="16"/>
      <c r="G56" s="52"/>
      <c r="H56" s="54"/>
      <c r="I56" s="52"/>
      <c r="J56" s="16"/>
      <c r="K56" s="16"/>
      <c r="L56" s="52"/>
      <c r="M56" s="16"/>
      <c r="N56" s="17"/>
      <c r="O56" s="17"/>
      <c r="P56" s="17"/>
    </row>
    <row r="57" spans="1:16" x14ac:dyDescent="0.25">
      <c r="A57" s="16"/>
      <c r="B57" s="16"/>
      <c r="C57" s="16"/>
      <c r="D57" s="52"/>
      <c r="E57" s="16"/>
      <c r="F57" s="16"/>
      <c r="G57" s="52"/>
      <c r="H57" s="54"/>
      <c r="I57" s="52"/>
      <c r="J57" s="16"/>
      <c r="K57" s="16"/>
      <c r="L57" s="52"/>
      <c r="M57" s="16"/>
      <c r="N57" s="17"/>
      <c r="O57" s="17"/>
      <c r="P57" s="17"/>
    </row>
    <row r="58" spans="1:16" x14ac:dyDescent="0.25">
      <c r="A58" s="16"/>
      <c r="B58" s="16"/>
      <c r="C58" s="16"/>
      <c r="D58" s="52"/>
      <c r="E58" s="16"/>
      <c r="F58" s="16"/>
      <c r="G58" s="52"/>
      <c r="H58" s="54"/>
      <c r="I58" s="52"/>
      <c r="J58" s="16"/>
      <c r="K58" s="16"/>
      <c r="L58" s="52"/>
      <c r="M58" s="16"/>
      <c r="N58" s="17"/>
      <c r="O58" s="17"/>
      <c r="P58" s="17"/>
    </row>
    <row r="59" spans="1:16" x14ac:dyDescent="0.25">
      <c r="A59" s="16"/>
      <c r="B59" s="16"/>
      <c r="C59" s="16"/>
      <c r="D59" s="52"/>
      <c r="E59" s="16"/>
      <c r="F59" s="16"/>
      <c r="G59" s="52"/>
      <c r="H59" s="54"/>
      <c r="I59" s="52"/>
      <c r="J59" s="16"/>
      <c r="K59" s="16"/>
      <c r="L59" s="52"/>
      <c r="M59" s="16"/>
      <c r="N59" s="17"/>
      <c r="O59" s="17"/>
      <c r="P59" s="17"/>
    </row>
    <row r="60" spans="1:16" x14ac:dyDescent="0.25">
      <c r="A60" s="16"/>
      <c r="B60" s="16"/>
      <c r="C60" s="16"/>
      <c r="D60" s="52"/>
      <c r="E60" s="16"/>
      <c r="F60" s="16"/>
      <c r="G60" s="52"/>
      <c r="H60" s="54"/>
      <c r="I60" s="52"/>
      <c r="J60" s="16"/>
      <c r="K60" s="16"/>
      <c r="L60" s="52"/>
      <c r="M60" s="16"/>
      <c r="N60" s="17"/>
      <c r="O60" s="17"/>
      <c r="P60" s="17"/>
    </row>
    <row r="61" spans="1:16" x14ac:dyDescent="0.25">
      <c r="A61" s="16"/>
      <c r="B61" s="16"/>
      <c r="C61" s="16"/>
      <c r="D61" s="52"/>
      <c r="E61" s="16"/>
      <c r="F61" s="16"/>
      <c r="G61" s="52"/>
      <c r="H61" s="54"/>
      <c r="I61" s="52"/>
      <c r="J61" s="16"/>
      <c r="K61" s="16"/>
      <c r="L61" s="52"/>
      <c r="M61" s="16"/>
      <c r="N61" s="17"/>
      <c r="O61" s="17"/>
      <c r="P61" s="17"/>
    </row>
    <row r="62" spans="1:16" x14ac:dyDescent="0.25">
      <c r="A62" s="16"/>
      <c r="B62" s="16"/>
      <c r="C62" s="16"/>
      <c r="D62" s="52"/>
      <c r="E62" s="16"/>
      <c r="F62" s="16"/>
      <c r="G62" s="52"/>
      <c r="H62" s="52"/>
      <c r="I62" s="52"/>
      <c r="J62" s="16"/>
      <c r="K62" s="16"/>
      <c r="L62" s="52"/>
      <c r="M62" s="16"/>
      <c r="N62" s="17"/>
      <c r="O62" s="17"/>
      <c r="P62" s="17"/>
    </row>
    <row r="63" spans="1:16" x14ac:dyDescent="0.25">
      <c r="A63" s="16"/>
      <c r="B63" s="16"/>
      <c r="C63" s="16"/>
      <c r="D63" s="52"/>
      <c r="E63" s="16"/>
      <c r="F63" s="16"/>
      <c r="G63" s="52"/>
      <c r="H63" s="52"/>
      <c r="I63" s="52"/>
      <c r="J63" s="16"/>
      <c r="K63" s="16"/>
      <c r="L63" s="52"/>
      <c r="M63" s="16"/>
      <c r="N63" s="17"/>
      <c r="O63" s="17"/>
      <c r="P63" s="17"/>
    </row>
    <row r="64" spans="1:16" x14ac:dyDescent="0.25">
      <c r="A64" s="16"/>
      <c r="B64" s="16"/>
      <c r="C64" s="16"/>
      <c r="D64" s="52"/>
      <c r="E64" s="16"/>
      <c r="F64" s="16"/>
      <c r="G64" s="52"/>
      <c r="H64" s="52"/>
      <c r="I64" s="52"/>
      <c r="J64" s="16"/>
      <c r="K64" s="16"/>
      <c r="L64" s="52"/>
      <c r="M64" s="16"/>
      <c r="N64" s="17"/>
      <c r="O64" s="17"/>
      <c r="P64" s="17"/>
    </row>
    <row r="65" spans="1:16" x14ac:dyDescent="0.25">
      <c r="A65" s="16"/>
      <c r="B65" s="16"/>
      <c r="C65" s="16"/>
      <c r="D65" s="52"/>
      <c r="E65" s="16"/>
      <c r="F65" s="16"/>
      <c r="G65" s="52"/>
      <c r="H65" s="52"/>
      <c r="I65" s="52"/>
      <c r="J65" s="16"/>
      <c r="K65" s="16"/>
      <c r="L65" s="52"/>
      <c r="M65" s="16"/>
      <c r="N65" s="17"/>
      <c r="O65" s="17"/>
      <c r="P65" s="17"/>
    </row>
    <row r="66" spans="1:16" x14ac:dyDescent="0.25">
      <c r="A66" s="16"/>
      <c r="B66" s="16"/>
      <c r="C66" s="16"/>
      <c r="D66" s="52"/>
      <c r="E66" s="16"/>
      <c r="F66" s="16"/>
      <c r="G66" s="52"/>
      <c r="H66" s="52"/>
      <c r="I66" s="52"/>
      <c r="J66" s="16"/>
      <c r="K66" s="16"/>
      <c r="L66" s="52"/>
      <c r="M66" s="16"/>
      <c r="N66" s="17"/>
      <c r="O66" s="17"/>
      <c r="P66" s="17"/>
    </row>
    <row r="67" spans="1:16" x14ac:dyDescent="0.25">
      <c r="A67" s="16"/>
      <c r="B67" s="16"/>
      <c r="C67" s="16"/>
      <c r="D67" s="52"/>
      <c r="E67" s="16"/>
      <c r="F67" s="16"/>
      <c r="G67" s="52"/>
      <c r="H67" s="52"/>
      <c r="I67" s="52"/>
      <c r="J67" s="16"/>
      <c r="K67" s="16"/>
      <c r="L67" s="52"/>
      <c r="M67" s="16"/>
      <c r="N67" s="17"/>
      <c r="O67" s="17"/>
      <c r="P67" s="17"/>
    </row>
    <row r="68" spans="1:16" x14ac:dyDescent="0.25">
      <c r="A68" s="16"/>
      <c r="B68" s="16"/>
      <c r="C68" s="16"/>
      <c r="D68" s="52"/>
      <c r="E68" s="16"/>
      <c r="F68" s="16"/>
      <c r="G68" s="52"/>
      <c r="H68" s="52"/>
      <c r="I68" s="52"/>
      <c r="J68" s="16"/>
      <c r="K68" s="16"/>
      <c r="L68" s="52"/>
      <c r="M68" s="16"/>
      <c r="N68" s="17"/>
      <c r="O68" s="17"/>
      <c r="P68" s="17"/>
    </row>
    <row r="69" spans="1:16" x14ac:dyDescent="0.25">
      <c r="A69" s="16"/>
      <c r="B69" s="16"/>
      <c r="C69" s="16"/>
      <c r="D69" s="52"/>
      <c r="E69" s="16"/>
      <c r="F69" s="16"/>
      <c r="G69" s="52"/>
      <c r="H69" s="52"/>
      <c r="I69" s="52"/>
      <c r="J69" s="16"/>
      <c r="K69" s="16"/>
      <c r="L69" s="52"/>
      <c r="M69" s="16"/>
      <c r="N69" s="17"/>
      <c r="O69" s="17"/>
      <c r="P69" s="17"/>
    </row>
    <row r="70" spans="1:16" x14ac:dyDescent="0.25">
      <c r="A70" s="16"/>
      <c r="B70" s="16"/>
      <c r="C70" s="16"/>
      <c r="D70" s="52"/>
      <c r="E70" s="16"/>
      <c r="F70" s="16"/>
      <c r="G70" s="52"/>
      <c r="H70" s="52"/>
      <c r="I70" s="52"/>
      <c r="J70" s="16"/>
      <c r="K70" s="16"/>
      <c r="L70" s="52"/>
      <c r="M70" s="16"/>
      <c r="N70" s="17"/>
      <c r="O70" s="17"/>
      <c r="P70" s="17"/>
    </row>
  </sheetData>
  <mergeCells count="3">
    <mergeCell ref="B2:K2"/>
    <mergeCell ref="C3:I3"/>
    <mergeCell ref="E33:E34"/>
  </mergeCells>
  <pageMargins left="0.25" right="0.25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01.07.2021  </vt:lpstr>
      <vt:lpstr>'01.07.2021  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2021-09-23T06:14:55Z</dcterms:created>
  <dcterms:modified xsi:type="dcterms:W3CDTF">2021-09-23T06:16:45Z</dcterms:modified>
</cp:coreProperties>
</file>