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0" i="1" l="1"/>
  <c r="F98" i="1"/>
  <c r="F92" i="1"/>
  <c r="D92" i="1"/>
  <c r="F75" i="1"/>
  <c r="F95" i="1" s="1"/>
  <c r="D75" i="1"/>
  <c r="D95" i="1" s="1"/>
  <c r="F59" i="1"/>
  <c r="D59" i="1"/>
  <c r="F51" i="1"/>
  <c r="F63" i="1" s="1"/>
  <c r="D51" i="1"/>
  <c r="D63" i="1" s="1"/>
  <c r="F29" i="1"/>
  <c r="D29" i="1"/>
  <c r="F25" i="1"/>
  <c r="D25" i="1"/>
  <c r="F22" i="1"/>
  <c r="D22" i="1"/>
  <c r="F19" i="1"/>
  <c r="F35" i="1" s="1"/>
  <c r="D19" i="1"/>
  <c r="D35" i="1" s="1"/>
  <c r="A15" i="1"/>
  <c r="E9" i="1"/>
  <c r="A9" i="1"/>
  <c r="E8" i="1"/>
  <c r="A8" i="1"/>
  <c r="E7" i="1"/>
  <c r="A7" i="1"/>
  <c r="D65" i="1" l="1"/>
  <c r="F65" i="1"/>
</calcChain>
</file>

<file path=xl/sharedStrings.xml><?xml version="1.0" encoding="utf-8"?>
<sst xmlns="http://schemas.openxmlformats.org/spreadsheetml/2006/main" count="137" uniqueCount="119">
  <si>
    <t xml:space="preserve">Додаток 1                  </t>
  </si>
  <si>
    <t>до  Національного положення (стандарту)</t>
  </si>
  <si>
    <t>бухгалтерського обліку в державному секторі 101</t>
  </si>
  <si>
    <t>"Подання фінансової звітності"</t>
  </si>
  <si>
    <t>Коди</t>
  </si>
  <si>
    <t>Дата (рік, місяць, число)</t>
  </si>
  <si>
    <t>2022</t>
  </si>
  <si>
    <t>01</t>
  </si>
  <si>
    <t xml:space="preserve">     за ЄДРПОУ</t>
  </si>
  <si>
    <t xml:space="preserve">     за КАТОТТГ</t>
  </si>
  <si>
    <t xml:space="preserve">     за КОПФГ</t>
  </si>
  <si>
    <t>Орган державного управління  Міські, районні у містах ради та їх виконавчі органи</t>
  </si>
  <si>
    <t xml:space="preserve">     за КОДУ</t>
  </si>
  <si>
    <t>01009</t>
  </si>
  <si>
    <t>Вид економічної діяльності   Інша діяльність у сфері охорони здоров'я</t>
  </si>
  <si>
    <t xml:space="preserve">     за КВЕД</t>
  </si>
  <si>
    <t>86.90</t>
  </si>
  <si>
    <t>Одиниця виміру:  грн.</t>
  </si>
  <si>
    <t>БАЛАНС</t>
  </si>
  <si>
    <t>Форма №1-дс</t>
  </si>
  <si>
    <t>АКТИВ</t>
  </si>
  <si>
    <t>Код   рядка</t>
  </si>
  <si>
    <t>На початок звітного періоду</t>
  </si>
  <si>
    <t>На кінець звітного періоду</t>
  </si>
  <si>
    <t>І. НЕФІНАНСОВІ АКТИВИ</t>
  </si>
  <si>
    <t>Основні засоби :</t>
  </si>
  <si>
    <t>1000</t>
  </si>
  <si>
    <t xml:space="preserve">    первісна вартість</t>
  </si>
  <si>
    <t>1001</t>
  </si>
  <si>
    <t xml:space="preserve">    знос </t>
  </si>
  <si>
    <t>1002</t>
  </si>
  <si>
    <t>Інвестиційна нерухомість</t>
  </si>
  <si>
    <t>1010</t>
  </si>
  <si>
    <t>1011</t>
  </si>
  <si>
    <t>1012</t>
  </si>
  <si>
    <t>Нематеріальні активи:</t>
  </si>
  <si>
    <t>1020</t>
  </si>
  <si>
    <t>1021</t>
  </si>
  <si>
    <t xml:space="preserve">    накопичена амортизація</t>
  </si>
  <si>
    <t>1022</t>
  </si>
  <si>
    <t>Незавершені капітальні інвестиції</t>
  </si>
  <si>
    <t>1030</t>
  </si>
  <si>
    <t>Довгострокові біологічні активи:</t>
  </si>
  <si>
    <t>1040</t>
  </si>
  <si>
    <t>1041</t>
  </si>
  <si>
    <t>1042</t>
  </si>
  <si>
    <t>Запаси</t>
  </si>
  <si>
    <t>1050</t>
  </si>
  <si>
    <t>Виробництво</t>
  </si>
  <si>
    <t>1060</t>
  </si>
  <si>
    <t>Поточні біологічні активи</t>
  </si>
  <si>
    <t>1090</t>
  </si>
  <si>
    <t>Усього за розділом І</t>
  </si>
  <si>
    <t>1095</t>
  </si>
  <si>
    <t>ІІ. ФІНАНСОВІ АКТИВИ</t>
  </si>
  <si>
    <t>Довгострокова дебіторська заборгованість</t>
  </si>
  <si>
    <t>Довгострокові фінансові інвестиції, у тому числі:</t>
  </si>
  <si>
    <t xml:space="preserve">     цінні папери, крім акцій</t>
  </si>
  <si>
    <t>1111</t>
  </si>
  <si>
    <t xml:space="preserve">     акції та інші форми участі в капіталі</t>
  </si>
  <si>
    <t>1112</t>
  </si>
  <si>
    <t>Поточна дебіторська заборгованість:</t>
  </si>
  <si>
    <t xml:space="preserve">     за розрахунками з бюджетом</t>
  </si>
  <si>
    <t xml:space="preserve">     за розрахунками за товари, роботи, послуги</t>
  </si>
  <si>
    <t xml:space="preserve">     за наданими кредитами</t>
  </si>
  <si>
    <t xml:space="preserve">     за виданими авансами</t>
  </si>
  <si>
    <t xml:space="preserve">     за розрахунками із соціального страхування</t>
  </si>
  <si>
    <t xml:space="preserve">     за внутрішніми розрахунками</t>
  </si>
  <si>
    <t xml:space="preserve">     інша поточна дебіторська заборгованість</t>
  </si>
  <si>
    <t>Поточні фінансові інвестиції</t>
  </si>
  <si>
    <t>Грошові кошти та їх еквіваленти  розпорядників бюджетних котів та державних цільових фондів у:</t>
  </si>
  <si>
    <t xml:space="preserve">   національній валюті, у тому числі в:</t>
  </si>
  <si>
    <t xml:space="preserve">     касі</t>
  </si>
  <si>
    <t xml:space="preserve">     казначействі</t>
  </si>
  <si>
    <t xml:space="preserve">     установах банків</t>
  </si>
  <si>
    <t xml:space="preserve">     дорозі</t>
  </si>
  <si>
    <t xml:space="preserve">   іноземній валюті</t>
  </si>
  <si>
    <t>Кошти бюджетів та інших клієнтів на:</t>
  </si>
  <si>
    <t xml:space="preserve">   єдиному казначейському рахунку</t>
  </si>
  <si>
    <t xml:space="preserve">   рахунках в установах банків, у тому числі в:</t>
  </si>
  <si>
    <t xml:space="preserve">     національній валюті</t>
  </si>
  <si>
    <t xml:space="preserve">     іноземній валюті</t>
  </si>
  <si>
    <t>Інші фінансові активи</t>
  </si>
  <si>
    <t>Усього за розділом ІІ</t>
  </si>
  <si>
    <t>ІІІ ВИТРАТИ МАЙБУТНІХ ПЕРІОДІВ</t>
  </si>
  <si>
    <t>ПАСИВ</t>
  </si>
  <si>
    <t>Код рядка</t>
  </si>
  <si>
    <t>І. ВЛАСНИЙ КАПІТАЛ ТА ФІНАНСОВИЙ РЕЗУЛЬТАТ</t>
  </si>
  <si>
    <t>Внесений капітал</t>
  </si>
  <si>
    <t>Капітал у дооцінках</t>
  </si>
  <si>
    <t>Фінансовий результат</t>
  </si>
  <si>
    <t>Капітал у підприємствах</t>
  </si>
  <si>
    <t>Резерви</t>
  </si>
  <si>
    <t>Цільове фінансування</t>
  </si>
  <si>
    <t>1495</t>
  </si>
  <si>
    <t>ІІ. ЗОБОВ'ЯЗАННЯ</t>
  </si>
  <si>
    <t>Довгострокові зобов’язання:</t>
  </si>
  <si>
    <t xml:space="preserve">     за цінними паперами</t>
  </si>
  <si>
    <t xml:space="preserve">     за кредитами</t>
  </si>
  <si>
    <t xml:space="preserve">     інші довгострокові зобов’язання</t>
  </si>
  <si>
    <t>Поточна заборгованість за довгостроковими зобов’язаннями</t>
  </si>
  <si>
    <t>Поточні зобов’язання:</t>
  </si>
  <si>
    <t xml:space="preserve">     за платежами до бюджету</t>
  </si>
  <si>
    <t>-</t>
  </si>
  <si>
    <t xml:space="preserve">     за одержаними авансами</t>
  </si>
  <si>
    <t xml:space="preserve">     за розрахунками з оплати праці</t>
  </si>
  <si>
    <t xml:space="preserve">     інші поточні зобов’язання, з них:</t>
  </si>
  <si>
    <t xml:space="preserve">       за цінними паперами</t>
  </si>
  <si>
    <t>1576</t>
  </si>
  <si>
    <t>1595</t>
  </si>
  <si>
    <t>ІІІ. ЗАБЕЗПЕЧЕННЯ</t>
  </si>
  <si>
    <t xml:space="preserve">ІV. ДОХОДИ МАЙБУТНІХ ПЕРІОДІВ </t>
  </si>
  <si>
    <t>Керівник (посадова особа)</t>
  </si>
  <si>
    <t>(підпис)</t>
  </si>
  <si>
    <t>Власне ім'я Прізвище</t>
  </si>
  <si>
    <t xml:space="preserve">Головний бухгалтер (спеціаліст, </t>
  </si>
  <si>
    <t>на  якого  покладено  виконання</t>
  </si>
  <si>
    <t>обов'язків бухгалтерської служби)</t>
  </si>
  <si>
    <r>
      <t>Періодичність:</t>
    </r>
    <r>
      <rPr>
        <sz val="10"/>
        <rFont val="Times New Roman Cyr"/>
        <charset val="204"/>
      </rPr>
      <t xml:space="preserve"> проміжна, </t>
    </r>
    <r>
      <rPr>
        <u/>
        <sz val="10"/>
        <rFont val="Times New Roman Cyr"/>
        <charset val="204"/>
      </rPr>
      <t>річна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</si>
</sst>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&quot;–&quot;"/>
  </numFmts>
  <fonts count="13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sz val="10"/>
      <color indexed="45"/>
      <name val="Arial Cyr"/>
      <charset val="204"/>
    </font>
    <font>
      <sz val="10"/>
      <color indexed="45"/>
      <name val="Times New Roman Cyr"/>
      <family val="1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 Cyr"/>
      <charset val="204"/>
    </font>
    <font>
      <i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Font="1" applyProtection="1">
      <protection locked="0"/>
    </xf>
    <xf numFmtId="0" fontId="3" fillId="0" borderId="0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/>
    </xf>
    <xf numFmtId="0" fontId="5" fillId="0" borderId="4" xfId="0" applyNumberFormat="1" applyFont="1" applyFill="1" applyBorder="1" applyAlignment="1" applyProtection="1">
      <alignment horizontal="centerContinuous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Continuous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7" fillId="0" borderId="0" xfId="0" applyFont="1" applyAlignment="1" applyProtection="1">
      <alignment horizontal="left"/>
    </xf>
    <xf numFmtId="0" fontId="7" fillId="0" borderId="0" xfId="0" applyFont="1"/>
    <xf numFmtId="0" fontId="8" fillId="0" borderId="0" xfId="0" applyFont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right" vertical="top"/>
    </xf>
    <xf numFmtId="0" fontId="7" fillId="0" borderId="0" xfId="0" applyFont="1" applyProtection="1"/>
    <xf numFmtId="0" fontId="6" fillId="0" borderId="1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center"/>
      <protection locked="0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9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5" fillId="0" borderId="2" xfId="0" quotePrefix="1" applyNumberFormat="1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0" fontId="1" fillId="0" borderId="1" xfId="0" applyNumberFormat="1" applyFont="1" applyFill="1" applyBorder="1" applyAlignment="1" applyProtection="1">
      <alignment vertical="top"/>
      <protection locked="0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</xf>
    <xf numFmtId="164" fontId="1" fillId="0" borderId="3" xfId="0" applyNumberFormat="1" applyFont="1" applyFill="1" applyBorder="1" applyAlignment="1" applyProtection="1">
      <alignment horizontal="center" vertical="center"/>
    </xf>
    <xf numFmtId="0" fontId="1" fillId="0" borderId="1" xfId="0" quotePrefix="1" applyNumberFormat="1" applyFont="1" applyFill="1" applyBorder="1" applyAlignment="1" applyProtection="1">
      <alignment horizontal="left" vertical="top"/>
      <protection locked="0"/>
    </xf>
    <xf numFmtId="0" fontId="1" fillId="0" borderId="3" xfId="0" quotePrefix="1" applyNumberFormat="1" applyFont="1" applyFill="1" applyBorder="1" applyAlignment="1" applyProtection="1">
      <alignment horizontal="left" vertical="top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vertical="top"/>
      <protection locked="0"/>
    </xf>
    <xf numFmtId="0" fontId="4" fillId="0" borderId="3" xfId="0" applyFont="1" applyFill="1" applyBorder="1" applyAlignment="1">
      <alignment vertical="top"/>
    </xf>
    <xf numFmtId="49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>
      <alignment vertical="top"/>
    </xf>
    <xf numFmtId="0" fontId="1" fillId="0" borderId="4" xfId="0" applyNumberFormat="1" applyFont="1" applyFill="1" applyBorder="1" applyAlignment="1" applyProtection="1">
      <alignment horizontal="center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7" fillId="0" borderId="3" xfId="0" applyFont="1" applyFill="1" applyBorder="1" applyAlignment="1">
      <alignment vertical="top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8" fillId="0" borderId="3" xfId="0" applyFont="1" applyFill="1" applyBorder="1" applyAlignment="1">
      <alignment vertical="top" wrapText="1"/>
    </xf>
    <xf numFmtId="0" fontId="6" fillId="0" borderId="4" xfId="0" applyNumberFormat="1" applyFont="1" applyFill="1" applyBorder="1" applyAlignment="1" applyProtection="1">
      <alignment horizontal="center" vertical="top"/>
      <protection locked="0"/>
    </xf>
    <xf numFmtId="0" fontId="5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0" borderId="3" xfId="0" quotePrefix="1" applyNumberFormat="1" applyFont="1" applyFill="1" applyBorder="1" applyAlignment="1" applyProtection="1">
      <alignment horizontal="left" vertical="top" wrapText="1"/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/>
    <xf numFmtId="0" fontId="8" fillId="0" borderId="3" xfId="0" applyFont="1" applyFill="1" applyBorder="1" applyAlignment="1"/>
    <xf numFmtId="0" fontId="1" fillId="0" borderId="5" xfId="0" applyNumberFormat="1" applyFont="1" applyFill="1" applyBorder="1" applyAlignment="1" applyProtection="1">
      <alignment horizontal="center" vertical="top"/>
      <protection locked="0"/>
    </xf>
    <xf numFmtId="49" fontId="1" fillId="0" borderId="4" xfId="0" applyNumberFormat="1" applyFont="1" applyFill="1" applyBorder="1" applyAlignment="1" applyProtection="1">
      <alignment horizontal="center" vertical="top"/>
      <protection locked="0"/>
    </xf>
    <xf numFmtId="49" fontId="6" fillId="0" borderId="4" xfId="0" applyNumberFormat="1" applyFont="1" applyFill="1" applyBorder="1" applyAlignment="1" applyProtection="1">
      <alignment horizontal="center"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1" fontId="1" fillId="0" borderId="3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/>
      <protection locked="0"/>
    </xf>
    <xf numFmtId="0" fontId="12" fillId="0" borderId="7" xfId="0" applyNumberFormat="1" applyFont="1" applyFill="1" applyBorder="1" applyAlignment="1" applyProtection="1">
      <alignment horizontal="center" vertical="top"/>
      <protection locked="0"/>
    </xf>
    <xf numFmtId="0" fontId="7" fillId="0" borderId="7" xfId="0" applyFont="1" applyBorder="1" applyAlignment="1">
      <alignment horizontal="center"/>
    </xf>
    <xf numFmtId="0" fontId="12" fillId="0" borderId="0" xfId="0" applyNumberFormat="1" applyFont="1" applyFill="1" applyBorder="1" applyAlignment="1" applyProtection="1">
      <alignment horizontal="centerContinuous" vertical="top"/>
      <protection locked="0"/>
    </xf>
    <xf numFmtId="0" fontId="7" fillId="0" borderId="7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h_K10_4\Desktop\&#1056;&#1086;&#1073;&#1086;&#1095;&#1110;%20&#1076;&#1086;&#1082;&#1091;&#1084;&#1077;&#1085;&#1090;&#1080;\&#1053;&#1086;&#1074;&#1072;%20&#1087;&#1072;&#1087;&#1082;&#1072;\2023\2022%20&#1088;_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рмація"/>
      <sheetName val="баланс_1дс"/>
      <sheetName val="2дс"/>
      <sheetName val="3дс"/>
      <sheetName val="4дс"/>
      <sheetName val="4дс (2)"/>
      <sheetName val="5дс"/>
      <sheetName val="5дс (2)"/>
      <sheetName val="5дс_IV_V"/>
      <sheetName val="5дс_VI_VIII"/>
      <sheetName val="5дс_IX_XI"/>
      <sheetName val="5дс_XII"/>
      <sheetName val="5дс_XIII"/>
      <sheetName val="2м_свод"/>
      <sheetName val="2м (2)"/>
      <sheetName val="2м (3)"/>
      <sheetName val="2м (4)"/>
      <sheetName val="4-1м"/>
      <sheetName val="4-2м"/>
      <sheetName val="звіт_4"/>
      <sheetName val="4-3м"/>
      <sheetName val="4-3м (2)"/>
      <sheetName val="7м"/>
      <sheetName val="7м_сп"/>
      <sheetName val="дод9"/>
      <sheetName val="д10"/>
      <sheetName val="дод12"/>
      <sheetName val="дод13"/>
      <sheetName val="дод14"/>
      <sheetName val="дод16"/>
      <sheetName val="дод17"/>
      <sheetName val="дод19"/>
      <sheetName val="дод20"/>
      <sheetName val="дод22"/>
      <sheetName val="дод23"/>
      <sheetName val="дод23_сп"/>
      <sheetName val="дод24_сп"/>
    </sheetNames>
    <sheetDataSet>
      <sheetData sheetId="0">
        <row r="3">
          <cell r="C3" t="str">
            <v>Комунальна організація "Київмедспецтранс"</v>
          </cell>
        </row>
        <row r="4">
          <cell r="C4" t="str">
            <v>м. Київ</v>
          </cell>
        </row>
        <row r="5">
          <cell r="C5" t="str">
            <v>організація</v>
          </cell>
        </row>
        <row r="7">
          <cell r="C7" t="str">
            <v>01993807</v>
          </cell>
        </row>
        <row r="8">
          <cell r="C8" t="str">
            <v>UA80000000001078669</v>
          </cell>
        </row>
        <row r="9">
          <cell r="C9" t="str">
            <v>430</v>
          </cell>
        </row>
        <row r="10">
          <cell r="C10" t="str">
            <v>Віталій  БЕЗНОСЮК</v>
          </cell>
        </row>
        <row r="11">
          <cell r="C11" t="str">
            <v>Інна МАРТОВАЯ</v>
          </cell>
        </row>
        <row r="14">
          <cell r="C14" t="str">
            <v>на  1 січня  2023  року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topLeftCell="A61" workbookViewId="0">
      <selection activeCell="D50" sqref="D50:E50"/>
    </sheetView>
  </sheetViews>
  <sheetFormatPr defaultRowHeight="12.75" x14ac:dyDescent="0.2"/>
  <cols>
    <col min="1" max="1" width="28.85546875" style="23" customWidth="1"/>
    <col min="2" max="2" width="49" style="23" customWidth="1"/>
    <col min="3" max="3" width="7.85546875" style="23" customWidth="1"/>
    <col min="4" max="4" width="12.42578125" style="23" customWidth="1"/>
    <col min="5" max="5" width="4.28515625" style="23" customWidth="1"/>
    <col min="6" max="6" width="9.140625" style="23"/>
    <col min="7" max="7" width="12" style="23" customWidth="1"/>
    <col min="8" max="16384" width="9.140625" style="23"/>
  </cols>
  <sheetData>
    <row r="1" spans="1:7" x14ac:dyDescent="0.2">
      <c r="A1" s="19"/>
      <c r="B1" s="19"/>
      <c r="C1" s="20"/>
      <c r="D1" s="21" t="s">
        <v>0</v>
      </c>
      <c r="E1" s="22"/>
      <c r="F1" s="22"/>
      <c r="G1" s="22"/>
    </row>
    <row r="2" spans="1:7" x14ac:dyDescent="0.2">
      <c r="A2" s="19"/>
      <c r="B2" s="19"/>
      <c r="C2" s="20"/>
      <c r="D2" s="21" t="s">
        <v>1</v>
      </c>
      <c r="E2" s="24"/>
      <c r="F2" s="24"/>
      <c r="G2" s="24"/>
    </row>
    <row r="3" spans="1:7" x14ac:dyDescent="0.2">
      <c r="A3" s="19"/>
      <c r="B3" s="19"/>
      <c r="C3" s="20"/>
      <c r="D3" s="21" t="s">
        <v>2</v>
      </c>
      <c r="E3" s="24"/>
      <c r="F3" s="24"/>
      <c r="G3" s="24"/>
    </row>
    <row r="4" spans="1:7" x14ac:dyDescent="0.2">
      <c r="A4" s="19"/>
      <c r="B4" s="19"/>
      <c r="C4" s="20"/>
      <c r="D4" s="21" t="s">
        <v>3</v>
      </c>
      <c r="E4" s="24"/>
      <c r="F4" s="24"/>
      <c r="G4" s="24"/>
    </row>
    <row r="5" spans="1:7" x14ac:dyDescent="0.2">
      <c r="A5" s="1"/>
      <c r="B5" s="1"/>
      <c r="C5" s="25"/>
      <c r="D5" s="26"/>
      <c r="E5" s="27" t="s">
        <v>4</v>
      </c>
      <c r="F5" s="28"/>
      <c r="G5" s="29"/>
    </row>
    <row r="6" spans="1:7" x14ac:dyDescent="0.2">
      <c r="A6" s="1"/>
      <c r="B6" s="1"/>
      <c r="C6" s="25"/>
      <c r="D6" s="30" t="s">
        <v>5</v>
      </c>
      <c r="E6" s="31" t="s">
        <v>6</v>
      </c>
      <c r="F6" s="32" t="s">
        <v>7</v>
      </c>
      <c r="G6" s="32" t="s">
        <v>7</v>
      </c>
    </row>
    <row r="7" spans="1:7" x14ac:dyDescent="0.2">
      <c r="A7" s="33" t="str">
        <f>CONCATENATE("Установа"," ",[1]інформація!C3)</f>
        <v>Установа Комунальна організація "Київмедспецтранс"</v>
      </c>
      <c r="B7" s="33"/>
      <c r="C7" s="34" t="s">
        <v>8</v>
      </c>
      <c r="D7" s="34"/>
      <c r="E7" s="35" t="str">
        <f>[1]інформація!C7</f>
        <v>01993807</v>
      </c>
      <c r="F7" s="2"/>
      <c r="G7" s="36"/>
    </row>
    <row r="8" spans="1:7" x14ac:dyDescent="0.2">
      <c r="A8" s="33" t="str">
        <f>CONCATENATE("Територія","    ",[1]інформація!C4)</f>
        <v>Територія    м. Київ</v>
      </c>
      <c r="B8" s="33"/>
      <c r="C8" s="37" t="s">
        <v>9</v>
      </c>
      <c r="D8" s="37"/>
      <c r="E8" s="35" t="str">
        <f>[1]інформація!C8</f>
        <v>UA80000000001078669</v>
      </c>
      <c r="F8" s="2"/>
      <c r="G8" s="36"/>
    </row>
    <row r="9" spans="1:7" x14ac:dyDescent="0.2">
      <c r="A9" s="33" t="str">
        <f>CONCATENATE("Організаційно-правова форма господарювання","  ",[1]інформація!C5)</f>
        <v>Організаційно-правова форма господарювання  організація</v>
      </c>
      <c r="B9" s="33"/>
      <c r="C9" s="37" t="s">
        <v>10</v>
      </c>
      <c r="D9" s="37"/>
      <c r="E9" s="35" t="str">
        <f>[1]інформація!C9</f>
        <v>430</v>
      </c>
      <c r="F9" s="2"/>
      <c r="G9" s="36"/>
    </row>
    <row r="10" spans="1:7" x14ac:dyDescent="0.2">
      <c r="A10" s="33" t="s">
        <v>11</v>
      </c>
      <c r="B10" s="33"/>
      <c r="C10" s="37" t="s">
        <v>12</v>
      </c>
      <c r="D10" s="37"/>
      <c r="E10" s="35" t="s">
        <v>13</v>
      </c>
      <c r="F10" s="2"/>
      <c r="G10" s="36"/>
    </row>
    <row r="11" spans="1:7" x14ac:dyDescent="0.2">
      <c r="A11" s="33" t="s">
        <v>14</v>
      </c>
      <c r="B11" s="33"/>
      <c r="C11" s="37" t="s">
        <v>15</v>
      </c>
      <c r="D11" s="37"/>
      <c r="E11" s="35" t="s">
        <v>16</v>
      </c>
      <c r="F11" s="2"/>
      <c r="G11" s="36"/>
    </row>
    <row r="12" spans="1:7" x14ac:dyDescent="0.2">
      <c r="A12" s="3" t="s">
        <v>17</v>
      </c>
      <c r="B12" s="3"/>
      <c r="C12" s="3"/>
      <c r="D12" s="38"/>
      <c r="E12" s="38"/>
      <c r="F12" s="38"/>
      <c r="G12" s="4"/>
    </row>
    <row r="13" spans="1:7" x14ac:dyDescent="0.2">
      <c r="A13" s="3" t="s">
        <v>118</v>
      </c>
      <c r="B13" s="3"/>
      <c r="C13" s="3"/>
      <c r="D13" s="3"/>
      <c r="E13" s="3"/>
      <c r="F13" s="3"/>
      <c r="G13" s="5"/>
    </row>
    <row r="14" spans="1:7" x14ac:dyDescent="0.2">
      <c r="A14" s="39" t="s">
        <v>18</v>
      </c>
      <c r="B14" s="39"/>
      <c r="C14" s="6"/>
      <c r="D14" s="6"/>
      <c r="E14" s="6"/>
      <c r="F14" s="6"/>
      <c r="G14" s="7"/>
    </row>
    <row r="15" spans="1:7" x14ac:dyDescent="0.2">
      <c r="A15" s="39" t="str">
        <f>[1]інформація!C14</f>
        <v>на  1 січня  2023  року</v>
      </c>
      <c r="B15" s="39"/>
      <c r="C15" s="6"/>
      <c r="D15" s="6"/>
      <c r="E15" s="6"/>
      <c r="F15" s="6"/>
      <c r="G15" s="8" t="s">
        <v>19</v>
      </c>
    </row>
    <row r="16" spans="1:7" ht="25.5" x14ac:dyDescent="0.2">
      <c r="A16" s="9" t="s">
        <v>20</v>
      </c>
      <c r="B16" s="9"/>
      <c r="C16" s="10" t="s">
        <v>21</v>
      </c>
      <c r="D16" s="11" t="s">
        <v>22</v>
      </c>
      <c r="E16" s="12"/>
      <c r="F16" s="11" t="s">
        <v>23</v>
      </c>
      <c r="G16" s="12"/>
    </row>
    <row r="17" spans="1:7" x14ac:dyDescent="0.2">
      <c r="A17" s="13">
        <v>1</v>
      </c>
      <c r="B17" s="14"/>
      <c r="C17" s="15">
        <v>2</v>
      </c>
      <c r="D17" s="16">
        <v>3</v>
      </c>
      <c r="E17" s="17"/>
      <c r="F17" s="16">
        <v>4</v>
      </c>
      <c r="G17" s="17"/>
    </row>
    <row r="18" spans="1:7" x14ac:dyDescent="0.2">
      <c r="A18" s="40" t="s">
        <v>24</v>
      </c>
      <c r="B18" s="41"/>
      <c r="C18" s="42"/>
      <c r="D18" s="42"/>
      <c r="E18" s="42"/>
      <c r="F18" s="42"/>
      <c r="G18" s="43"/>
    </row>
    <row r="19" spans="1:7" x14ac:dyDescent="0.2">
      <c r="A19" s="44" t="s">
        <v>25</v>
      </c>
      <c r="B19" s="43"/>
      <c r="C19" s="45" t="s">
        <v>26</v>
      </c>
      <c r="D19" s="46">
        <f>D20-D21</f>
        <v>528098205</v>
      </c>
      <c r="E19" s="47"/>
      <c r="F19" s="46">
        <f>F20-F21</f>
        <v>593137020</v>
      </c>
      <c r="G19" s="47"/>
    </row>
    <row r="20" spans="1:7" x14ac:dyDescent="0.2">
      <c r="A20" s="48" t="s">
        <v>27</v>
      </c>
      <c r="B20" s="49"/>
      <c r="C20" s="45" t="s">
        <v>28</v>
      </c>
      <c r="D20" s="50">
        <v>958978673</v>
      </c>
      <c r="E20" s="51"/>
      <c r="F20" s="50">
        <v>1081087231</v>
      </c>
      <c r="G20" s="51"/>
    </row>
    <row r="21" spans="1:7" x14ac:dyDescent="0.2">
      <c r="A21" s="48" t="s">
        <v>29</v>
      </c>
      <c r="B21" s="49"/>
      <c r="C21" s="45" t="s">
        <v>30</v>
      </c>
      <c r="D21" s="50">
        <v>430880468</v>
      </c>
      <c r="E21" s="51"/>
      <c r="F21" s="50">
        <v>487950211</v>
      </c>
      <c r="G21" s="51"/>
    </row>
    <row r="22" spans="1:7" x14ac:dyDescent="0.2">
      <c r="A22" s="44" t="s">
        <v>31</v>
      </c>
      <c r="B22" s="43"/>
      <c r="C22" s="45" t="s">
        <v>32</v>
      </c>
      <c r="D22" s="46">
        <f>D23-D24</f>
        <v>0</v>
      </c>
      <c r="E22" s="47"/>
      <c r="F22" s="46">
        <f>F23-F24</f>
        <v>0</v>
      </c>
      <c r="G22" s="47"/>
    </row>
    <row r="23" spans="1:7" x14ac:dyDescent="0.2">
      <c r="A23" s="48" t="s">
        <v>27</v>
      </c>
      <c r="B23" s="49"/>
      <c r="C23" s="45" t="s">
        <v>33</v>
      </c>
      <c r="D23" s="50">
        <v>0</v>
      </c>
      <c r="E23" s="51"/>
      <c r="F23" s="50">
        <v>0</v>
      </c>
      <c r="G23" s="51"/>
    </row>
    <row r="24" spans="1:7" x14ac:dyDescent="0.2">
      <c r="A24" s="48" t="s">
        <v>29</v>
      </c>
      <c r="B24" s="49"/>
      <c r="C24" s="45" t="s">
        <v>34</v>
      </c>
      <c r="D24" s="50">
        <v>0</v>
      </c>
      <c r="E24" s="51"/>
      <c r="F24" s="50">
        <v>0</v>
      </c>
      <c r="G24" s="51"/>
    </row>
    <row r="25" spans="1:7" x14ac:dyDescent="0.2">
      <c r="A25" s="44" t="s">
        <v>35</v>
      </c>
      <c r="B25" s="43"/>
      <c r="C25" s="45" t="s">
        <v>36</v>
      </c>
      <c r="D25" s="46">
        <f>D26-D27</f>
        <v>236389</v>
      </c>
      <c r="E25" s="47"/>
      <c r="F25" s="46">
        <f>F26-F27</f>
        <v>236389</v>
      </c>
      <c r="G25" s="47"/>
    </row>
    <row r="26" spans="1:7" x14ac:dyDescent="0.2">
      <c r="A26" s="48" t="s">
        <v>27</v>
      </c>
      <c r="B26" s="49"/>
      <c r="C26" s="45" t="s">
        <v>37</v>
      </c>
      <c r="D26" s="50">
        <v>590973</v>
      </c>
      <c r="E26" s="51"/>
      <c r="F26" s="50">
        <v>590973</v>
      </c>
      <c r="G26" s="51"/>
    </row>
    <row r="27" spans="1:7" x14ac:dyDescent="0.2">
      <c r="A27" s="48" t="s">
        <v>38</v>
      </c>
      <c r="B27" s="49"/>
      <c r="C27" s="45" t="s">
        <v>39</v>
      </c>
      <c r="D27" s="50">
        <v>354584</v>
      </c>
      <c r="E27" s="51"/>
      <c r="F27" s="50">
        <v>354584</v>
      </c>
      <c r="G27" s="51"/>
    </row>
    <row r="28" spans="1:7" x14ac:dyDescent="0.2">
      <c r="A28" s="44" t="s">
        <v>40</v>
      </c>
      <c r="B28" s="43"/>
      <c r="C28" s="45" t="s">
        <v>41</v>
      </c>
      <c r="D28" s="50">
        <v>0</v>
      </c>
      <c r="E28" s="51"/>
      <c r="F28" s="50">
        <v>56789904</v>
      </c>
      <c r="G28" s="51"/>
    </row>
    <row r="29" spans="1:7" x14ac:dyDescent="0.2">
      <c r="A29" s="44" t="s">
        <v>42</v>
      </c>
      <c r="B29" s="43"/>
      <c r="C29" s="45" t="s">
        <v>43</v>
      </c>
      <c r="D29" s="46">
        <f>D30-D31</f>
        <v>0</v>
      </c>
      <c r="E29" s="47"/>
      <c r="F29" s="46">
        <f>F30-F31</f>
        <v>0</v>
      </c>
      <c r="G29" s="47"/>
    </row>
    <row r="30" spans="1:7" x14ac:dyDescent="0.2">
      <c r="A30" s="48" t="s">
        <v>27</v>
      </c>
      <c r="B30" s="49"/>
      <c r="C30" s="45" t="s">
        <v>44</v>
      </c>
      <c r="D30" s="50">
        <v>0</v>
      </c>
      <c r="E30" s="51"/>
      <c r="F30" s="50">
        <v>0</v>
      </c>
      <c r="G30" s="51"/>
    </row>
    <row r="31" spans="1:7" x14ac:dyDescent="0.2">
      <c r="A31" s="48" t="s">
        <v>38</v>
      </c>
      <c r="B31" s="49"/>
      <c r="C31" s="45" t="s">
        <v>45</v>
      </c>
      <c r="D31" s="50">
        <v>0</v>
      </c>
      <c r="E31" s="51"/>
      <c r="F31" s="50">
        <v>0</v>
      </c>
      <c r="G31" s="51"/>
    </row>
    <row r="32" spans="1:7" x14ac:dyDescent="0.2">
      <c r="A32" s="44" t="s">
        <v>46</v>
      </c>
      <c r="B32" s="43"/>
      <c r="C32" s="45" t="s">
        <v>47</v>
      </c>
      <c r="D32" s="50">
        <v>44820142</v>
      </c>
      <c r="E32" s="51"/>
      <c r="F32" s="50">
        <v>37698940</v>
      </c>
      <c r="G32" s="51"/>
    </row>
    <row r="33" spans="1:7" x14ac:dyDescent="0.2">
      <c r="A33" s="44" t="s">
        <v>48</v>
      </c>
      <c r="B33" s="43"/>
      <c r="C33" s="45" t="s">
        <v>49</v>
      </c>
      <c r="D33" s="50">
        <v>0</v>
      </c>
      <c r="E33" s="51"/>
      <c r="F33" s="50">
        <v>0</v>
      </c>
      <c r="G33" s="51"/>
    </row>
    <row r="34" spans="1:7" x14ac:dyDescent="0.2">
      <c r="A34" s="44" t="s">
        <v>50</v>
      </c>
      <c r="B34" s="43"/>
      <c r="C34" s="45" t="s">
        <v>51</v>
      </c>
      <c r="D34" s="50">
        <v>0</v>
      </c>
      <c r="E34" s="51"/>
      <c r="F34" s="50">
        <v>0</v>
      </c>
      <c r="G34" s="51"/>
    </row>
    <row r="35" spans="1:7" x14ac:dyDescent="0.2">
      <c r="A35" s="52" t="s">
        <v>52</v>
      </c>
      <c r="B35" s="53"/>
      <c r="C35" s="54" t="s">
        <v>53</v>
      </c>
      <c r="D35" s="55">
        <f>SUM(D19,D22,D25,D28,D29,D32,D33,D34)</f>
        <v>573154736</v>
      </c>
      <c r="E35" s="56"/>
      <c r="F35" s="55">
        <f>SUM(F19,F22,F25,F28,F29,F32,F33,F34)</f>
        <v>687862253</v>
      </c>
      <c r="G35" s="56"/>
    </row>
    <row r="36" spans="1:7" x14ac:dyDescent="0.2">
      <c r="A36" s="40" t="s">
        <v>54</v>
      </c>
      <c r="B36" s="41"/>
      <c r="C36" s="42"/>
      <c r="D36" s="42"/>
      <c r="E36" s="42"/>
      <c r="F36" s="42"/>
      <c r="G36" s="43"/>
    </row>
    <row r="37" spans="1:7" x14ac:dyDescent="0.2">
      <c r="A37" s="44" t="s">
        <v>55</v>
      </c>
      <c r="B37" s="57"/>
      <c r="C37" s="58">
        <v>1100</v>
      </c>
      <c r="D37" s="50">
        <v>0</v>
      </c>
      <c r="E37" s="51"/>
      <c r="F37" s="50">
        <v>0</v>
      </c>
      <c r="G37" s="51"/>
    </row>
    <row r="38" spans="1:7" x14ac:dyDescent="0.2">
      <c r="A38" s="44" t="s">
        <v>56</v>
      </c>
      <c r="B38" s="57"/>
      <c r="C38" s="45">
        <v>1110</v>
      </c>
      <c r="D38" s="50">
        <v>0</v>
      </c>
      <c r="E38" s="51"/>
      <c r="F38" s="50">
        <v>0</v>
      </c>
      <c r="G38" s="51"/>
    </row>
    <row r="39" spans="1:7" x14ac:dyDescent="0.2">
      <c r="A39" s="59" t="s">
        <v>57</v>
      </c>
      <c r="B39" s="60"/>
      <c r="C39" s="45" t="s">
        <v>58</v>
      </c>
      <c r="D39" s="50">
        <v>0</v>
      </c>
      <c r="E39" s="51"/>
      <c r="F39" s="50">
        <v>0</v>
      </c>
      <c r="G39" s="51"/>
    </row>
    <row r="40" spans="1:7" x14ac:dyDescent="0.2">
      <c r="A40" s="59" t="s">
        <v>59</v>
      </c>
      <c r="B40" s="60"/>
      <c r="C40" s="45" t="s">
        <v>60</v>
      </c>
      <c r="D40" s="50">
        <v>0</v>
      </c>
      <c r="E40" s="51"/>
      <c r="F40" s="50">
        <v>0</v>
      </c>
      <c r="G40" s="51"/>
    </row>
    <row r="41" spans="1:7" x14ac:dyDescent="0.2">
      <c r="A41" s="44" t="s">
        <v>61</v>
      </c>
      <c r="B41" s="57"/>
      <c r="C41" s="58"/>
      <c r="D41" s="61">
        <v>0</v>
      </c>
      <c r="E41" s="62"/>
      <c r="F41" s="61">
        <v>0</v>
      </c>
      <c r="G41" s="62"/>
    </row>
    <row r="42" spans="1:7" x14ac:dyDescent="0.2">
      <c r="A42" s="48" t="s">
        <v>62</v>
      </c>
      <c r="B42" s="49"/>
      <c r="C42" s="45">
        <v>1120</v>
      </c>
      <c r="D42" s="50">
        <v>0</v>
      </c>
      <c r="E42" s="51"/>
      <c r="F42" s="50">
        <v>0</v>
      </c>
      <c r="G42" s="51"/>
    </row>
    <row r="43" spans="1:7" x14ac:dyDescent="0.2">
      <c r="A43" s="48" t="s">
        <v>63</v>
      </c>
      <c r="B43" s="49"/>
      <c r="C43" s="58">
        <v>1125</v>
      </c>
      <c r="D43" s="50">
        <v>976153</v>
      </c>
      <c r="E43" s="51"/>
      <c r="F43" s="50">
        <v>144069</v>
      </c>
      <c r="G43" s="51"/>
    </row>
    <row r="44" spans="1:7" x14ac:dyDescent="0.2">
      <c r="A44" s="48" t="s">
        <v>64</v>
      </c>
      <c r="B44" s="49"/>
      <c r="C44" s="45">
        <v>1130</v>
      </c>
      <c r="D44" s="50">
        <v>0</v>
      </c>
      <c r="E44" s="51"/>
      <c r="F44" s="50">
        <v>0</v>
      </c>
      <c r="G44" s="51"/>
    </row>
    <row r="45" spans="1:7" x14ac:dyDescent="0.2">
      <c r="A45" s="48" t="s">
        <v>65</v>
      </c>
      <c r="B45" s="49"/>
      <c r="C45" s="58">
        <v>1135</v>
      </c>
      <c r="D45" s="50">
        <v>0</v>
      </c>
      <c r="E45" s="51"/>
      <c r="F45" s="50">
        <v>0</v>
      </c>
      <c r="G45" s="51"/>
    </row>
    <row r="46" spans="1:7" x14ac:dyDescent="0.2">
      <c r="A46" s="48" t="s">
        <v>66</v>
      </c>
      <c r="B46" s="49"/>
      <c r="C46" s="45">
        <v>1140</v>
      </c>
      <c r="D46" s="50">
        <v>981489</v>
      </c>
      <c r="E46" s="51"/>
      <c r="F46" s="50">
        <v>94738</v>
      </c>
      <c r="G46" s="51"/>
    </row>
    <row r="47" spans="1:7" x14ac:dyDescent="0.2">
      <c r="A47" s="48" t="s">
        <v>67</v>
      </c>
      <c r="B47" s="49"/>
      <c r="C47" s="45">
        <v>1145</v>
      </c>
      <c r="D47" s="50">
        <v>0</v>
      </c>
      <c r="E47" s="51"/>
      <c r="F47" s="50">
        <v>0</v>
      </c>
      <c r="G47" s="51"/>
    </row>
    <row r="48" spans="1:7" x14ac:dyDescent="0.2">
      <c r="A48" s="48" t="s">
        <v>68</v>
      </c>
      <c r="B48" s="49"/>
      <c r="C48" s="45">
        <v>1150</v>
      </c>
      <c r="D48" s="50">
        <v>7363</v>
      </c>
      <c r="E48" s="51"/>
      <c r="F48" s="50">
        <v>0</v>
      </c>
      <c r="G48" s="51"/>
    </row>
    <row r="49" spans="1:7" x14ac:dyDescent="0.2">
      <c r="A49" s="44" t="s">
        <v>69</v>
      </c>
      <c r="B49" s="57"/>
      <c r="C49" s="58">
        <v>1155</v>
      </c>
      <c r="D49" s="50">
        <v>0</v>
      </c>
      <c r="E49" s="51"/>
      <c r="F49" s="50">
        <v>0</v>
      </c>
      <c r="G49" s="51"/>
    </row>
    <row r="50" spans="1:7" x14ac:dyDescent="0.2">
      <c r="A50" s="63" t="s">
        <v>70</v>
      </c>
      <c r="B50" s="64"/>
      <c r="C50" s="45"/>
      <c r="D50" s="61"/>
      <c r="E50" s="62"/>
      <c r="F50" s="61"/>
      <c r="G50" s="62"/>
    </row>
    <row r="51" spans="1:7" x14ac:dyDescent="0.2">
      <c r="A51" s="48" t="s">
        <v>71</v>
      </c>
      <c r="B51" s="49"/>
      <c r="C51" s="45">
        <v>1160</v>
      </c>
      <c r="D51" s="46">
        <f>SUM(D52:E54)</f>
        <v>24957099</v>
      </c>
      <c r="E51" s="47"/>
      <c r="F51" s="46">
        <f>SUM(F52:G54)</f>
        <v>27932146</v>
      </c>
      <c r="G51" s="47"/>
    </row>
    <row r="52" spans="1:7" x14ac:dyDescent="0.2">
      <c r="A52" s="48" t="s">
        <v>72</v>
      </c>
      <c r="B52" s="49"/>
      <c r="C52" s="45">
        <v>1161</v>
      </c>
      <c r="D52" s="50">
        <v>0</v>
      </c>
      <c r="E52" s="51"/>
      <c r="F52" s="50">
        <v>0</v>
      </c>
      <c r="G52" s="51"/>
    </row>
    <row r="53" spans="1:7" x14ac:dyDescent="0.2">
      <c r="A53" s="48" t="s">
        <v>73</v>
      </c>
      <c r="B53" s="49"/>
      <c r="C53" s="45">
        <v>1162</v>
      </c>
      <c r="D53" s="50">
        <v>24957099</v>
      </c>
      <c r="E53" s="51"/>
      <c r="F53" s="50">
        <v>27932146</v>
      </c>
      <c r="G53" s="51"/>
    </row>
    <row r="54" spans="1:7" x14ac:dyDescent="0.2">
      <c r="A54" s="48" t="s">
        <v>74</v>
      </c>
      <c r="B54" s="49"/>
      <c r="C54" s="45">
        <v>1163</v>
      </c>
      <c r="D54" s="50">
        <v>0</v>
      </c>
      <c r="E54" s="51"/>
      <c r="F54" s="50">
        <v>0</v>
      </c>
      <c r="G54" s="51"/>
    </row>
    <row r="55" spans="1:7" x14ac:dyDescent="0.2">
      <c r="A55" s="48" t="s">
        <v>75</v>
      </c>
      <c r="B55" s="49"/>
      <c r="C55" s="45">
        <v>1164</v>
      </c>
      <c r="D55" s="50">
        <v>0</v>
      </c>
      <c r="E55" s="51"/>
      <c r="F55" s="50">
        <v>0</v>
      </c>
      <c r="G55" s="51"/>
    </row>
    <row r="56" spans="1:7" x14ac:dyDescent="0.2">
      <c r="A56" s="48" t="s">
        <v>76</v>
      </c>
      <c r="B56" s="49"/>
      <c r="C56" s="45">
        <v>1165</v>
      </c>
      <c r="D56" s="50">
        <v>0</v>
      </c>
      <c r="E56" s="51"/>
      <c r="F56" s="50">
        <v>0</v>
      </c>
      <c r="G56" s="51"/>
    </row>
    <row r="57" spans="1:7" x14ac:dyDescent="0.2">
      <c r="A57" s="44" t="s">
        <v>77</v>
      </c>
      <c r="B57" s="43"/>
      <c r="C57" s="58"/>
      <c r="D57" s="61">
        <v>0</v>
      </c>
      <c r="E57" s="62"/>
      <c r="F57" s="61">
        <v>0</v>
      </c>
      <c r="G57" s="62"/>
    </row>
    <row r="58" spans="1:7" x14ac:dyDescent="0.2">
      <c r="A58" s="48" t="s">
        <v>78</v>
      </c>
      <c r="B58" s="49"/>
      <c r="C58" s="58">
        <v>1170</v>
      </c>
      <c r="D58" s="50">
        <v>0</v>
      </c>
      <c r="E58" s="51"/>
      <c r="F58" s="50">
        <v>0</v>
      </c>
      <c r="G58" s="51"/>
    </row>
    <row r="59" spans="1:7" x14ac:dyDescent="0.2">
      <c r="A59" s="48" t="s">
        <v>79</v>
      </c>
      <c r="B59" s="49"/>
      <c r="C59" s="58">
        <v>1175</v>
      </c>
      <c r="D59" s="50">
        <f>SUM(D60:E61)</f>
        <v>0</v>
      </c>
      <c r="E59" s="51"/>
      <c r="F59" s="50">
        <f>SUM(F60:G61)</f>
        <v>0</v>
      </c>
      <c r="G59" s="51"/>
    </row>
    <row r="60" spans="1:7" x14ac:dyDescent="0.2">
      <c r="A60" s="48" t="s">
        <v>80</v>
      </c>
      <c r="B60" s="49"/>
      <c r="C60" s="58">
        <v>1176</v>
      </c>
      <c r="D60" s="50">
        <v>0</v>
      </c>
      <c r="E60" s="51"/>
      <c r="F60" s="50">
        <v>0</v>
      </c>
      <c r="G60" s="51"/>
    </row>
    <row r="61" spans="1:7" x14ac:dyDescent="0.2">
      <c r="A61" s="48" t="s">
        <v>81</v>
      </c>
      <c r="B61" s="49"/>
      <c r="C61" s="45">
        <v>1177</v>
      </c>
      <c r="D61" s="50">
        <v>0</v>
      </c>
      <c r="E61" s="51"/>
      <c r="F61" s="50">
        <v>0</v>
      </c>
      <c r="G61" s="51"/>
    </row>
    <row r="62" spans="1:7" x14ac:dyDescent="0.2">
      <c r="A62" s="44" t="s">
        <v>82</v>
      </c>
      <c r="B62" s="43"/>
      <c r="C62" s="58">
        <v>1180</v>
      </c>
      <c r="D62" s="50">
        <v>0</v>
      </c>
      <c r="E62" s="51"/>
      <c r="F62" s="50">
        <v>0</v>
      </c>
      <c r="G62" s="51"/>
    </row>
    <row r="63" spans="1:7" x14ac:dyDescent="0.2">
      <c r="A63" s="52" t="s">
        <v>83</v>
      </c>
      <c r="B63" s="53"/>
      <c r="C63" s="65">
        <v>1195</v>
      </c>
      <c r="D63" s="55">
        <f>SUM(D37:E38,D42:E49,D51,D56,D58,D59,D62)</f>
        <v>26922104</v>
      </c>
      <c r="E63" s="56"/>
      <c r="F63" s="55">
        <f>SUM(F37:G38,F42:G49,F51,F56,F58,F59,F62)</f>
        <v>28170953</v>
      </c>
      <c r="G63" s="56"/>
    </row>
    <row r="64" spans="1:7" x14ac:dyDescent="0.2">
      <c r="A64" s="66" t="s">
        <v>84</v>
      </c>
      <c r="B64" s="67"/>
      <c r="C64" s="65">
        <v>1200</v>
      </c>
      <c r="D64" s="68">
        <v>0</v>
      </c>
      <c r="E64" s="69"/>
      <c r="F64" s="68">
        <v>0</v>
      </c>
      <c r="G64" s="69"/>
    </row>
    <row r="65" spans="1:7" x14ac:dyDescent="0.2">
      <c r="A65" s="66" t="s">
        <v>18</v>
      </c>
      <c r="B65" s="70"/>
      <c r="C65" s="65">
        <v>1300</v>
      </c>
      <c r="D65" s="55">
        <f>SUM(D64,D63,D35)</f>
        <v>600076840</v>
      </c>
      <c r="E65" s="56"/>
      <c r="F65" s="55">
        <f>SUM(F64,F63,F35)</f>
        <v>716033206</v>
      </c>
      <c r="G65" s="56"/>
    </row>
    <row r="66" spans="1:7" x14ac:dyDescent="0.2">
      <c r="A66" s="9" t="s">
        <v>85</v>
      </c>
      <c r="B66" s="9"/>
      <c r="C66" s="10" t="s">
        <v>86</v>
      </c>
      <c r="D66" s="11" t="s">
        <v>22</v>
      </c>
      <c r="E66" s="12"/>
      <c r="F66" s="11" t="s">
        <v>23</v>
      </c>
      <c r="G66" s="12"/>
    </row>
    <row r="67" spans="1:7" x14ac:dyDescent="0.2">
      <c r="A67" s="13">
        <v>1</v>
      </c>
      <c r="B67" s="14"/>
      <c r="C67" s="18">
        <v>2</v>
      </c>
      <c r="D67" s="11">
        <v>3</v>
      </c>
      <c r="E67" s="12"/>
      <c r="F67" s="11">
        <v>4</v>
      </c>
      <c r="G67" s="12"/>
    </row>
    <row r="68" spans="1:7" x14ac:dyDescent="0.2">
      <c r="A68" s="66" t="s">
        <v>87</v>
      </c>
      <c r="B68" s="41"/>
      <c r="C68" s="71"/>
      <c r="D68" s="71"/>
      <c r="E68" s="71"/>
      <c r="F68" s="71"/>
      <c r="G68" s="72"/>
    </row>
    <row r="69" spans="1:7" x14ac:dyDescent="0.2">
      <c r="A69" s="44" t="s">
        <v>88</v>
      </c>
      <c r="B69" s="43"/>
      <c r="C69" s="73">
        <v>1400</v>
      </c>
      <c r="D69" s="50">
        <v>717565150</v>
      </c>
      <c r="E69" s="51"/>
      <c r="F69" s="50">
        <v>892082743</v>
      </c>
      <c r="G69" s="51"/>
    </row>
    <row r="70" spans="1:7" x14ac:dyDescent="0.2">
      <c r="A70" s="44" t="s">
        <v>89</v>
      </c>
      <c r="B70" s="43"/>
      <c r="C70" s="45">
        <v>1410</v>
      </c>
      <c r="D70" s="50">
        <v>224093966</v>
      </c>
      <c r="E70" s="51"/>
      <c r="F70" s="50">
        <v>224093966</v>
      </c>
      <c r="G70" s="51"/>
    </row>
    <row r="71" spans="1:7" x14ac:dyDescent="0.2">
      <c r="A71" s="44" t="s">
        <v>90</v>
      </c>
      <c r="B71" s="43"/>
      <c r="C71" s="45">
        <v>1420</v>
      </c>
      <c r="D71" s="50">
        <v>-342651175</v>
      </c>
      <c r="E71" s="51"/>
      <c r="F71" s="50">
        <v>-404783447</v>
      </c>
      <c r="G71" s="51"/>
    </row>
    <row r="72" spans="1:7" x14ac:dyDescent="0.2">
      <c r="A72" s="44" t="s">
        <v>91</v>
      </c>
      <c r="B72" s="43"/>
      <c r="C72" s="45">
        <v>1430</v>
      </c>
      <c r="D72" s="50">
        <v>0</v>
      </c>
      <c r="E72" s="51"/>
      <c r="F72" s="50">
        <v>0</v>
      </c>
      <c r="G72" s="51"/>
    </row>
    <row r="73" spans="1:7" x14ac:dyDescent="0.2">
      <c r="A73" s="44" t="s">
        <v>92</v>
      </c>
      <c r="B73" s="43"/>
      <c r="C73" s="74">
        <v>1440</v>
      </c>
      <c r="D73" s="50">
        <v>0</v>
      </c>
      <c r="E73" s="51"/>
      <c r="F73" s="50">
        <v>0</v>
      </c>
      <c r="G73" s="51"/>
    </row>
    <row r="74" spans="1:7" x14ac:dyDescent="0.2">
      <c r="A74" s="44" t="s">
        <v>93</v>
      </c>
      <c r="B74" s="43"/>
      <c r="C74" s="74">
        <v>1450</v>
      </c>
      <c r="D74" s="50">
        <v>0</v>
      </c>
      <c r="E74" s="51"/>
      <c r="F74" s="50">
        <v>0</v>
      </c>
      <c r="G74" s="51"/>
    </row>
    <row r="75" spans="1:7" x14ac:dyDescent="0.2">
      <c r="A75" s="52" t="s">
        <v>52</v>
      </c>
      <c r="B75" s="53"/>
      <c r="C75" s="75" t="s">
        <v>94</v>
      </c>
      <c r="D75" s="55">
        <f>SUM(D69:E74)</f>
        <v>599007941</v>
      </c>
      <c r="E75" s="56"/>
      <c r="F75" s="55">
        <f>SUM(F69:G74)</f>
        <v>711393262</v>
      </c>
      <c r="G75" s="56"/>
    </row>
    <row r="76" spans="1:7" x14ac:dyDescent="0.2">
      <c r="A76" s="66" t="s">
        <v>95</v>
      </c>
      <c r="B76" s="41"/>
      <c r="C76" s="71"/>
      <c r="D76" s="71"/>
      <c r="E76" s="71"/>
      <c r="F76" s="71"/>
      <c r="G76" s="72"/>
    </row>
    <row r="77" spans="1:7" x14ac:dyDescent="0.2">
      <c r="A77" s="44" t="s">
        <v>96</v>
      </c>
      <c r="B77" s="43"/>
      <c r="C77" s="58"/>
      <c r="D77" s="76">
        <v>0</v>
      </c>
      <c r="E77" s="77"/>
      <c r="F77" s="76">
        <v>0</v>
      </c>
      <c r="G77" s="77"/>
    </row>
    <row r="78" spans="1:7" x14ac:dyDescent="0.2">
      <c r="A78" s="48" t="s">
        <v>97</v>
      </c>
      <c r="B78" s="49"/>
      <c r="C78" s="45">
        <v>1500</v>
      </c>
      <c r="D78" s="50">
        <v>0</v>
      </c>
      <c r="E78" s="51"/>
      <c r="F78" s="50">
        <v>0</v>
      </c>
      <c r="G78" s="51"/>
    </row>
    <row r="79" spans="1:7" x14ac:dyDescent="0.2">
      <c r="A79" s="48" t="s">
        <v>98</v>
      </c>
      <c r="B79" s="49"/>
      <c r="C79" s="58">
        <v>1510</v>
      </c>
      <c r="D79" s="50">
        <v>0</v>
      </c>
      <c r="E79" s="51"/>
      <c r="F79" s="50">
        <v>0</v>
      </c>
      <c r="G79" s="51"/>
    </row>
    <row r="80" spans="1:7" x14ac:dyDescent="0.2">
      <c r="A80" s="48" t="s">
        <v>99</v>
      </c>
      <c r="B80" s="49"/>
      <c r="C80" s="45">
        <v>1520</v>
      </c>
      <c r="D80" s="50">
        <v>0</v>
      </c>
      <c r="E80" s="51"/>
      <c r="F80" s="50">
        <v>0</v>
      </c>
      <c r="G80" s="51"/>
    </row>
    <row r="81" spans="1:7" x14ac:dyDescent="0.2">
      <c r="A81" s="44" t="s">
        <v>100</v>
      </c>
      <c r="B81" s="43"/>
      <c r="C81" s="58">
        <v>1530</v>
      </c>
      <c r="D81" s="50">
        <v>0</v>
      </c>
      <c r="E81" s="51"/>
      <c r="F81" s="50">
        <v>0</v>
      </c>
      <c r="G81" s="51"/>
    </row>
    <row r="82" spans="1:7" x14ac:dyDescent="0.2">
      <c r="A82" s="44" t="s">
        <v>101</v>
      </c>
      <c r="B82" s="43"/>
      <c r="C82" s="45"/>
      <c r="D82" s="61">
        <v>0</v>
      </c>
      <c r="E82" s="62"/>
      <c r="F82" s="61">
        <v>0</v>
      </c>
      <c r="G82" s="62"/>
    </row>
    <row r="83" spans="1:7" x14ac:dyDescent="0.2">
      <c r="A83" s="48" t="s">
        <v>102</v>
      </c>
      <c r="B83" s="49"/>
      <c r="C83" s="45">
        <v>1540</v>
      </c>
      <c r="D83" s="50">
        <v>190657</v>
      </c>
      <c r="E83" s="51"/>
      <c r="F83" s="50">
        <v>17642</v>
      </c>
      <c r="G83" s="51"/>
    </row>
    <row r="84" spans="1:7" x14ac:dyDescent="0.2">
      <c r="A84" s="48" t="s">
        <v>63</v>
      </c>
      <c r="B84" s="49"/>
      <c r="C84" s="45">
        <v>1545</v>
      </c>
      <c r="D84" s="50" t="s">
        <v>103</v>
      </c>
      <c r="E84" s="51"/>
      <c r="F84" s="50">
        <v>4463806</v>
      </c>
      <c r="G84" s="51"/>
    </row>
    <row r="85" spans="1:7" x14ac:dyDescent="0.2">
      <c r="A85" s="48" t="s">
        <v>98</v>
      </c>
      <c r="B85" s="49"/>
      <c r="C85" s="45">
        <v>1550</v>
      </c>
      <c r="D85" s="50">
        <v>0</v>
      </c>
      <c r="E85" s="51"/>
      <c r="F85" s="50">
        <v>0</v>
      </c>
      <c r="G85" s="51"/>
    </row>
    <row r="86" spans="1:7" x14ac:dyDescent="0.2">
      <c r="A86" s="48" t="s">
        <v>104</v>
      </c>
      <c r="B86" s="49"/>
      <c r="C86" s="45">
        <v>1555</v>
      </c>
      <c r="D86" s="50">
        <v>0</v>
      </c>
      <c r="E86" s="51"/>
      <c r="F86" s="50">
        <v>0</v>
      </c>
      <c r="G86" s="51"/>
    </row>
    <row r="87" spans="1:7" x14ac:dyDescent="0.2">
      <c r="A87" s="48" t="s">
        <v>105</v>
      </c>
      <c r="B87" s="49"/>
      <c r="C87" s="45">
        <v>1560</v>
      </c>
      <c r="D87" s="50">
        <v>795270</v>
      </c>
      <c r="E87" s="51"/>
      <c r="F87" s="50">
        <v>77096</v>
      </c>
      <c r="G87" s="51"/>
    </row>
    <row r="88" spans="1:7" x14ac:dyDescent="0.2">
      <c r="A88" s="48" t="s">
        <v>66</v>
      </c>
      <c r="B88" s="49"/>
      <c r="C88" s="45">
        <v>1565</v>
      </c>
      <c r="D88" s="50">
        <v>0</v>
      </c>
      <c r="E88" s="51"/>
      <c r="F88" s="50">
        <v>0</v>
      </c>
      <c r="G88" s="51"/>
    </row>
    <row r="89" spans="1:7" x14ac:dyDescent="0.2">
      <c r="A89" s="48" t="s">
        <v>67</v>
      </c>
      <c r="B89" s="49"/>
      <c r="C89" s="45">
        <v>1570</v>
      </c>
      <c r="D89" s="50">
        <v>0</v>
      </c>
      <c r="E89" s="51"/>
      <c r="F89" s="50">
        <v>0</v>
      </c>
      <c r="G89" s="51"/>
    </row>
    <row r="90" spans="1:7" x14ac:dyDescent="0.2">
      <c r="A90" s="48" t="s">
        <v>106</v>
      </c>
      <c r="B90" s="49"/>
      <c r="C90" s="45">
        <v>1575</v>
      </c>
      <c r="D90" s="50">
        <v>81400</v>
      </c>
      <c r="E90" s="51"/>
      <c r="F90" s="50">
        <v>81400</v>
      </c>
      <c r="G90" s="51"/>
    </row>
    <row r="91" spans="1:7" x14ac:dyDescent="0.2">
      <c r="A91" s="48" t="s">
        <v>107</v>
      </c>
      <c r="B91" s="49"/>
      <c r="C91" s="45" t="s">
        <v>108</v>
      </c>
      <c r="D91" s="50">
        <v>0</v>
      </c>
      <c r="E91" s="51"/>
      <c r="F91" s="50">
        <v>0</v>
      </c>
      <c r="G91" s="51"/>
    </row>
    <row r="92" spans="1:7" x14ac:dyDescent="0.2">
      <c r="A92" s="52" t="s">
        <v>83</v>
      </c>
      <c r="B92" s="53"/>
      <c r="C92" s="65" t="s">
        <v>109</v>
      </c>
      <c r="D92" s="55">
        <f>SUM(D78:E81,D83:E90)</f>
        <v>1067327</v>
      </c>
      <c r="E92" s="56"/>
      <c r="F92" s="55">
        <f>SUM(F78:G81,F83:G90)</f>
        <v>4639944</v>
      </c>
      <c r="G92" s="56"/>
    </row>
    <row r="93" spans="1:7" x14ac:dyDescent="0.2">
      <c r="A93" s="66" t="s">
        <v>110</v>
      </c>
      <c r="B93" s="67"/>
      <c r="C93" s="65">
        <v>1600</v>
      </c>
      <c r="D93" s="68">
        <v>0</v>
      </c>
      <c r="E93" s="69"/>
      <c r="F93" s="68">
        <v>0</v>
      </c>
      <c r="G93" s="69"/>
    </row>
    <row r="94" spans="1:7" x14ac:dyDescent="0.2">
      <c r="A94" s="66" t="s">
        <v>111</v>
      </c>
      <c r="B94" s="67"/>
      <c r="C94" s="65">
        <v>1700</v>
      </c>
      <c r="D94" s="68">
        <v>1572</v>
      </c>
      <c r="E94" s="69"/>
      <c r="F94" s="68">
        <v>0</v>
      </c>
      <c r="G94" s="69"/>
    </row>
    <row r="95" spans="1:7" x14ac:dyDescent="0.2">
      <c r="A95" s="66" t="s">
        <v>18</v>
      </c>
      <c r="B95" s="70"/>
      <c r="C95" s="65">
        <v>1800</v>
      </c>
      <c r="D95" s="55">
        <f>SUM(D75,D92:E94)</f>
        <v>600076840</v>
      </c>
      <c r="E95" s="56"/>
      <c r="F95" s="55">
        <f>SUM(F75,F92:G94)</f>
        <v>716033206</v>
      </c>
      <c r="G95" s="56"/>
    </row>
    <row r="96" spans="1:7" x14ac:dyDescent="0.2">
      <c r="A96" s="3"/>
      <c r="B96" s="3"/>
      <c r="C96" s="3"/>
      <c r="D96" s="3"/>
      <c r="E96" s="3"/>
      <c r="F96" s="3"/>
      <c r="G96" s="5"/>
    </row>
    <row r="97" spans="1:7" x14ac:dyDescent="0.2">
      <c r="A97" s="3"/>
      <c r="B97" s="3"/>
      <c r="C97" s="3"/>
      <c r="D97" s="3"/>
      <c r="E97" s="3"/>
      <c r="F97" s="3"/>
      <c r="G97" s="5"/>
    </row>
    <row r="98" spans="1:7" x14ac:dyDescent="0.2">
      <c r="A98" s="3" t="s">
        <v>112</v>
      </c>
      <c r="B98" s="78"/>
      <c r="C98" s="78"/>
      <c r="D98" s="3"/>
      <c r="E98" s="3"/>
      <c r="F98" s="78" t="str">
        <f>[1]інформація!C10</f>
        <v>Віталій  БЕЗНОСЮК</v>
      </c>
      <c r="G98" s="78"/>
    </row>
    <row r="99" spans="1:7" x14ac:dyDescent="0.2">
      <c r="A99" s="3"/>
      <c r="B99" s="79" t="s">
        <v>113</v>
      </c>
      <c r="C99" s="80"/>
      <c r="D99" s="81"/>
      <c r="E99" s="38"/>
      <c r="F99" s="79" t="s">
        <v>114</v>
      </c>
      <c r="G99" s="82"/>
    </row>
    <row r="100" spans="1:7" x14ac:dyDescent="0.2">
      <c r="A100" s="3" t="s">
        <v>115</v>
      </c>
      <c r="B100" s="78"/>
      <c r="C100" s="78"/>
      <c r="D100" s="3"/>
      <c r="E100" s="3"/>
      <c r="F100" s="78" t="str">
        <f>[1]інформація!C11</f>
        <v>Інна МАРТОВАЯ</v>
      </c>
      <c r="G100" s="78"/>
    </row>
    <row r="101" spans="1:7" x14ac:dyDescent="0.2">
      <c r="A101" s="3" t="s">
        <v>116</v>
      </c>
      <c r="B101" s="79" t="s">
        <v>113</v>
      </c>
      <c r="C101" s="80"/>
      <c r="D101" s="3"/>
      <c r="E101" s="3"/>
      <c r="F101" s="79" t="s">
        <v>114</v>
      </c>
      <c r="G101" s="82"/>
    </row>
    <row r="102" spans="1:7" x14ac:dyDescent="0.2">
      <c r="A102" s="3" t="s">
        <v>117</v>
      </c>
      <c r="B102" s="3"/>
      <c r="C102" s="3"/>
      <c r="D102" s="3"/>
      <c r="E102" s="3"/>
      <c r="F102" s="3"/>
      <c r="G102" s="5"/>
    </row>
  </sheetData>
  <mergeCells count="253">
    <mergeCell ref="B101:C101"/>
    <mergeCell ref="F101:G101"/>
    <mergeCell ref="B98:C98"/>
    <mergeCell ref="F98:G98"/>
    <mergeCell ref="B99:C99"/>
    <mergeCell ref="F99:G99"/>
    <mergeCell ref="B100:C100"/>
    <mergeCell ref="F100:G100"/>
    <mergeCell ref="A94:B94"/>
    <mergeCell ref="D94:E94"/>
    <mergeCell ref="F94:G94"/>
    <mergeCell ref="A95:B95"/>
    <mergeCell ref="D95:E95"/>
    <mergeCell ref="F95:G95"/>
    <mergeCell ref="A92:B92"/>
    <mergeCell ref="D92:E92"/>
    <mergeCell ref="F92:G92"/>
    <mergeCell ref="A93:B93"/>
    <mergeCell ref="D93:E93"/>
    <mergeCell ref="F93:G93"/>
    <mergeCell ref="A90:B90"/>
    <mergeCell ref="D90:E90"/>
    <mergeCell ref="F90:G90"/>
    <mergeCell ref="A91:B91"/>
    <mergeCell ref="D91:E91"/>
    <mergeCell ref="F91:G91"/>
    <mergeCell ref="A88:B88"/>
    <mergeCell ref="D88:E88"/>
    <mergeCell ref="F88:G88"/>
    <mergeCell ref="A89:B89"/>
    <mergeCell ref="D89:E89"/>
    <mergeCell ref="F89:G89"/>
    <mergeCell ref="A86:B86"/>
    <mergeCell ref="D86:E86"/>
    <mergeCell ref="F86:G86"/>
    <mergeCell ref="A87:B87"/>
    <mergeCell ref="D87:E87"/>
    <mergeCell ref="F87:G87"/>
    <mergeCell ref="A84:B84"/>
    <mergeCell ref="D84:E84"/>
    <mergeCell ref="F84:G84"/>
    <mergeCell ref="A85:B85"/>
    <mergeCell ref="D85:E85"/>
    <mergeCell ref="F85:G85"/>
    <mergeCell ref="A82:B82"/>
    <mergeCell ref="D82:E82"/>
    <mergeCell ref="F82:G82"/>
    <mergeCell ref="A83:B83"/>
    <mergeCell ref="D83:E83"/>
    <mergeCell ref="F83:G83"/>
    <mergeCell ref="A80:B80"/>
    <mergeCell ref="D80:E80"/>
    <mergeCell ref="F80:G80"/>
    <mergeCell ref="A81:B81"/>
    <mergeCell ref="D81:E81"/>
    <mergeCell ref="F81:G81"/>
    <mergeCell ref="A78:B78"/>
    <mergeCell ref="D78:E78"/>
    <mergeCell ref="F78:G78"/>
    <mergeCell ref="A79:B79"/>
    <mergeCell ref="D79:E79"/>
    <mergeCell ref="F79:G79"/>
    <mergeCell ref="A75:B75"/>
    <mergeCell ref="D75:E75"/>
    <mergeCell ref="F75:G75"/>
    <mergeCell ref="A76:G76"/>
    <mergeCell ref="A77:B77"/>
    <mergeCell ref="D77:E77"/>
    <mergeCell ref="F77:G77"/>
    <mergeCell ref="A73:B73"/>
    <mergeCell ref="D73:E73"/>
    <mergeCell ref="F73:G73"/>
    <mergeCell ref="A74:B74"/>
    <mergeCell ref="D74:E74"/>
    <mergeCell ref="F74:G74"/>
    <mergeCell ref="A71:B71"/>
    <mergeCell ref="D71:E71"/>
    <mergeCell ref="F71:G71"/>
    <mergeCell ref="A72:B72"/>
    <mergeCell ref="D72:E72"/>
    <mergeCell ref="F72:G72"/>
    <mergeCell ref="A69:B69"/>
    <mergeCell ref="D69:E69"/>
    <mergeCell ref="F69:G69"/>
    <mergeCell ref="A70:B70"/>
    <mergeCell ref="D70:E70"/>
    <mergeCell ref="F70:G70"/>
    <mergeCell ref="D66:E66"/>
    <mergeCell ref="F66:G66"/>
    <mergeCell ref="A67:B67"/>
    <mergeCell ref="D67:E67"/>
    <mergeCell ref="F67:G67"/>
    <mergeCell ref="A68:G68"/>
    <mergeCell ref="A64:B64"/>
    <mergeCell ref="D64:E64"/>
    <mergeCell ref="F64:G64"/>
    <mergeCell ref="A65:B65"/>
    <mergeCell ref="D65:E65"/>
    <mergeCell ref="F65:G65"/>
    <mergeCell ref="A62:B62"/>
    <mergeCell ref="D62:E62"/>
    <mergeCell ref="F62:G62"/>
    <mergeCell ref="A63:B63"/>
    <mergeCell ref="D63:E63"/>
    <mergeCell ref="F63:G63"/>
    <mergeCell ref="A60:B60"/>
    <mergeCell ref="D60:E60"/>
    <mergeCell ref="F60:G60"/>
    <mergeCell ref="A61:B61"/>
    <mergeCell ref="D61:E61"/>
    <mergeCell ref="F61:G61"/>
    <mergeCell ref="A58:B58"/>
    <mergeCell ref="D58:E58"/>
    <mergeCell ref="F58:G58"/>
    <mergeCell ref="A59:B59"/>
    <mergeCell ref="D59:E59"/>
    <mergeCell ref="F59:G59"/>
    <mergeCell ref="A56:B56"/>
    <mergeCell ref="D56:E56"/>
    <mergeCell ref="F56:G56"/>
    <mergeCell ref="A57:B57"/>
    <mergeCell ref="D57:E57"/>
    <mergeCell ref="F57:G57"/>
    <mergeCell ref="A54:B54"/>
    <mergeCell ref="D54:E54"/>
    <mergeCell ref="F54:G54"/>
    <mergeCell ref="A55:B55"/>
    <mergeCell ref="D55:E55"/>
    <mergeCell ref="F55:G55"/>
    <mergeCell ref="A52:B52"/>
    <mergeCell ref="D52:E52"/>
    <mergeCell ref="F52:G52"/>
    <mergeCell ref="A53:B53"/>
    <mergeCell ref="D53:E53"/>
    <mergeCell ref="F53:G53"/>
    <mergeCell ref="A50:B50"/>
    <mergeCell ref="D50:E50"/>
    <mergeCell ref="F50:G50"/>
    <mergeCell ref="A51:B51"/>
    <mergeCell ref="D51:E51"/>
    <mergeCell ref="F51:G51"/>
    <mergeCell ref="A48:B48"/>
    <mergeCell ref="D48:E48"/>
    <mergeCell ref="F48:G48"/>
    <mergeCell ref="A49:B49"/>
    <mergeCell ref="D49:E49"/>
    <mergeCell ref="F49:G49"/>
    <mergeCell ref="A46:B46"/>
    <mergeCell ref="D46:E46"/>
    <mergeCell ref="F46:G46"/>
    <mergeCell ref="A47:B47"/>
    <mergeCell ref="D47:E47"/>
    <mergeCell ref="F47:G47"/>
    <mergeCell ref="A44:B44"/>
    <mergeCell ref="D44:E44"/>
    <mergeCell ref="F44:G44"/>
    <mergeCell ref="A45:B45"/>
    <mergeCell ref="D45:E45"/>
    <mergeCell ref="F45:G45"/>
    <mergeCell ref="A42:B42"/>
    <mergeCell ref="D42:E42"/>
    <mergeCell ref="F42:G42"/>
    <mergeCell ref="A43:B43"/>
    <mergeCell ref="D43:E43"/>
    <mergeCell ref="F43:G43"/>
    <mergeCell ref="D39:E39"/>
    <mergeCell ref="F39:G39"/>
    <mergeCell ref="D40:E40"/>
    <mergeCell ref="F40:G40"/>
    <mergeCell ref="A41:B41"/>
    <mergeCell ref="D41:E41"/>
    <mergeCell ref="F41:G41"/>
    <mergeCell ref="A36:G36"/>
    <mergeCell ref="A37:B37"/>
    <mergeCell ref="D37:E37"/>
    <mergeCell ref="F37:G37"/>
    <mergeCell ref="A38:B38"/>
    <mergeCell ref="D38:E38"/>
    <mergeCell ref="F38:G38"/>
    <mergeCell ref="A34:B34"/>
    <mergeCell ref="D34:E34"/>
    <mergeCell ref="F34:G34"/>
    <mergeCell ref="A35:B35"/>
    <mergeCell ref="D35:E35"/>
    <mergeCell ref="F35:G35"/>
    <mergeCell ref="A32:B32"/>
    <mergeCell ref="D32:E32"/>
    <mergeCell ref="F32:G32"/>
    <mergeCell ref="A33:B33"/>
    <mergeCell ref="D33:E33"/>
    <mergeCell ref="F33:G33"/>
    <mergeCell ref="A30:B30"/>
    <mergeCell ref="D30:E30"/>
    <mergeCell ref="F30:G30"/>
    <mergeCell ref="A31:B31"/>
    <mergeCell ref="D31:E31"/>
    <mergeCell ref="F31:G31"/>
    <mergeCell ref="A28:B28"/>
    <mergeCell ref="D28:E28"/>
    <mergeCell ref="F28:G28"/>
    <mergeCell ref="A29:B29"/>
    <mergeCell ref="D29:E29"/>
    <mergeCell ref="F29:G29"/>
    <mergeCell ref="A26:B26"/>
    <mergeCell ref="D26:E26"/>
    <mergeCell ref="F26:G26"/>
    <mergeCell ref="A27:B27"/>
    <mergeCell ref="D27:E27"/>
    <mergeCell ref="F27:G27"/>
    <mergeCell ref="A24:B24"/>
    <mergeCell ref="D24:E24"/>
    <mergeCell ref="F24:G24"/>
    <mergeCell ref="A25:B25"/>
    <mergeCell ref="D25:E25"/>
    <mergeCell ref="F25:G25"/>
    <mergeCell ref="A22:B22"/>
    <mergeCell ref="D22:E22"/>
    <mergeCell ref="F22:G22"/>
    <mergeCell ref="A23:B23"/>
    <mergeCell ref="D23:E23"/>
    <mergeCell ref="F23:G23"/>
    <mergeCell ref="A20:B20"/>
    <mergeCell ref="D20:E20"/>
    <mergeCell ref="F20:G20"/>
    <mergeCell ref="A21:B21"/>
    <mergeCell ref="D21:E21"/>
    <mergeCell ref="F21:G21"/>
    <mergeCell ref="A17:B17"/>
    <mergeCell ref="D17:E17"/>
    <mergeCell ref="F17:G17"/>
    <mergeCell ref="A18:G18"/>
    <mergeCell ref="A19:B19"/>
    <mergeCell ref="D19:E19"/>
    <mergeCell ref="F19:G19"/>
    <mergeCell ref="A11:B11"/>
    <mergeCell ref="E11:G11"/>
    <mergeCell ref="A14:F14"/>
    <mergeCell ref="A15:F15"/>
    <mergeCell ref="D16:E16"/>
    <mergeCell ref="F16:G16"/>
    <mergeCell ref="A8:B8"/>
    <mergeCell ref="E8:G8"/>
    <mergeCell ref="A9:B9"/>
    <mergeCell ref="E9:G9"/>
    <mergeCell ref="A10:B10"/>
    <mergeCell ref="E10:G10"/>
    <mergeCell ref="D1:G1"/>
    <mergeCell ref="D2:G2"/>
    <mergeCell ref="D3:G3"/>
    <mergeCell ref="D4:G4"/>
    <mergeCell ref="E5:G5"/>
    <mergeCell ref="A7:B7"/>
    <mergeCell ref="E7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2023-02-14T07:28:27Z</dcterms:modified>
</cp:coreProperties>
</file>