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Лист1" sheetId="1" r:id="rId1"/>
  </sheets>
  <externalReferences>
    <externalReference r:id="rId2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00" i="1" l="1"/>
  <c r="F98" i="1"/>
  <c r="F92" i="1"/>
  <c r="D92" i="1"/>
  <c r="F75" i="1"/>
  <c r="F95" i="1" s="1"/>
  <c r="D75" i="1"/>
  <c r="D95" i="1" s="1"/>
  <c r="F59" i="1"/>
  <c r="D59" i="1"/>
  <c r="I53" i="1"/>
  <c r="H53" i="1"/>
  <c r="F51" i="1"/>
  <c r="F63" i="1" s="1"/>
  <c r="D51" i="1"/>
  <c r="D63" i="1" s="1"/>
  <c r="D65" i="1" s="1"/>
  <c r="F29" i="1"/>
  <c r="D29" i="1"/>
  <c r="F25" i="1"/>
  <c r="D25" i="1"/>
  <c r="F22" i="1"/>
  <c r="D22" i="1"/>
  <c r="F19" i="1"/>
  <c r="F35" i="1" s="1"/>
  <c r="D19" i="1"/>
  <c r="D35" i="1" s="1"/>
  <c r="A15" i="1"/>
  <c r="E9" i="1"/>
  <c r="A9" i="1"/>
  <c r="E8" i="1"/>
  <c r="A8" i="1"/>
  <c r="E7" i="1"/>
  <c r="A7" i="1"/>
  <c r="F65" i="1" l="1"/>
</calcChain>
</file>

<file path=xl/sharedStrings.xml><?xml version="1.0" encoding="utf-8"?>
<sst xmlns="http://schemas.openxmlformats.org/spreadsheetml/2006/main" count="136" uniqueCount="119">
  <si>
    <t xml:space="preserve">Додаток 1                  </t>
  </si>
  <si>
    <t>до  Національного положення (стандарту)</t>
  </si>
  <si>
    <t>бухгалтерського обліку в державному секторі 101</t>
  </si>
  <si>
    <t>"Подання фінансової звітності"</t>
  </si>
  <si>
    <t>Коди</t>
  </si>
  <si>
    <t>Дата (рік, місяць, число)</t>
  </si>
  <si>
    <t>2022</t>
  </si>
  <si>
    <t>07</t>
  </si>
  <si>
    <t>01</t>
  </si>
  <si>
    <t xml:space="preserve">     за ЄДРПОУ</t>
  </si>
  <si>
    <t xml:space="preserve">     за КАТОТТГ</t>
  </si>
  <si>
    <t xml:space="preserve">     за КОПФГ</t>
  </si>
  <si>
    <t>Орган державного управління Міські, районні у містах ради та їх виконавчі органи</t>
  </si>
  <si>
    <t xml:space="preserve">     за КОДУ</t>
  </si>
  <si>
    <t>1009</t>
  </si>
  <si>
    <t>Вид економічної діяльності   Інша діяльність у сфері охорони здоров'я</t>
  </si>
  <si>
    <t xml:space="preserve">     за КВЕД</t>
  </si>
  <si>
    <t>86.90</t>
  </si>
  <si>
    <t>Одиниця виміру:  грн.</t>
  </si>
  <si>
    <r>
      <t>Періодичність:</t>
    </r>
    <r>
      <rPr>
        <sz val="12"/>
        <rFont val="Times New Roman Cyr"/>
        <charset val="204"/>
      </rPr>
      <t xml:space="preserve"> </t>
    </r>
    <r>
      <rPr>
        <u/>
        <sz val="12"/>
        <rFont val="Times New Roman Cyr"/>
        <charset val="204"/>
      </rPr>
      <t>проміжна,</t>
    </r>
    <r>
      <rPr>
        <sz val="12"/>
        <rFont val="Times New Roman Cyr"/>
        <charset val="204"/>
      </rPr>
      <t xml:space="preserve"> річна</t>
    </r>
  </si>
  <si>
    <t>БАЛАНС</t>
  </si>
  <si>
    <t>Форма №1-дс</t>
  </si>
  <si>
    <t>АКТИВ</t>
  </si>
  <si>
    <t>Код   рядка</t>
  </si>
  <si>
    <t>На початок звітного періоду</t>
  </si>
  <si>
    <t>На кінець звітного періоду</t>
  </si>
  <si>
    <t>І. НЕФІНАНСОВІ АКТИВИ</t>
  </si>
  <si>
    <t>Основні засоби :</t>
  </si>
  <si>
    <t>1000</t>
  </si>
  <si>
    <t xml:space="preserve">    первісна вартість</t>
  </si>
  <si>
    <t>1001</t>
  </si>
  <si>
    <t xml:space="preserve">    знос </t>
  </si>
  <si>
    <t>1002</t>
  </si>
  <si>
    <t>Інвестиційна нерухомість</t>
  </si>
  <si>
    <t>1010</t>
  </si>
  <si>
    <t>1011</t>
  </si>
  <si>
    <t>1012</t>
  </si>
  <si>
    <t>Нематеріальні активи:</t>
  </si>
  <si>
    <t>1020</t>
  </si>
  <si>
    <t>1021</t>
  </si>
  <si>
    <t xml:space="preserve">    накопичена амортизація</t>
  </si>
  <si>
    <t>1022</t>
  </si>
  <si>
    <t>Незавершені капітальні інвестиції</t>
  </si>
  <si>
    <t>1030</t>
  </si>
  <si>
    <t>Довгострокові біологічні активи:</t>
  </si>
  <si>
    <t>1040</t>
  </si>
  <si>
    <t>1041</t>
  </si>
  <si>
    <t>1042</t>
  </si>
  <si>
    <t>Запаси</t>
  </si>
  <si>
    <t>1050</t>
  </si>
  <si>
    <t>Виробництво</t>
  </si>
  <si>
    <t>1060</t>
  </si>
  <si>
    <t>Поточні біологічні активи</t>
  </si>
  <si>
    <t>1090</t>
  </si>
  <si>
    <t>Усього за розділом І</t>
  </si>
  <si>
    <t>1095</t>
  </si>
  <si>
    <t>ІІ. ФІНАНСОВІ АКТИВИ</t>
  </si>
  <si>
    <t>Довгострокова дебіторська заборгованість</t>
  </si>
  <si>
    <t>Довгострокові фінансові інвестиції, у тому числі:</t>
  </si>
  <si>
    <t xml:space="preserve">     цінні папери, крім акцій</t>
  </si>
  <si>
    <t>1111</t>
  </si>
  <si>
    <t xml:space="preserve">     акції та інші форми участі в капіталі</t>
  </si>
  <si>
    <t>1112</t>
  </si>
  <si>
    <t>Поточна дебіторська заборгованість:</t>
  </si>
  <si>
    <t xml:space="preserve">     за розрахунками з бюджетом</t>
  </si>
  <si>
    <t xml:space="preserve">     за розрахунками за товари, роботи, послуги</t>
  </si>
  <si>
    <t xml:space="preserve">     за наданими кредитами</t>
  </si>
  <si>
    <t xml:space="preserve">     за виданими авансами</t>
  </si>
  <si>
    <t xml:space="preserve">     за розрахунками із соціального страхування</t>
  </si>
  <si>
    <t xml:space="preserve">     за внутрішніми розрахунками</t>
  </si>
  <si>
    <t xml:space="preserve">     інша поточна дебіторська заборгованість</t>
  </si>
  <si>
    <t>Поточні фінансові інвестиції</t>
  </si>
  <si>
    <t>Грошові кошти та їх еквіваленти  розпорядників бюджетних котів та державних цільових фондів у:</t>
  </si>
  <si>
    <t xml:space="preserve">   національній валюті, у тому числі в:</t>
  </si>
  <si>
    <t xml:space="preserve">     касі</t>
  </si>
  <si>
    <t xml:space="preserve">     казначействі</t>
  </si>
  <si>
    <t xml:space="preserve">     установах банків</t>
  </si>
  <si>
    <t xml:space="preserve">     дорозі</t>
  </si>
  <si>
    <t xml:space="preserve">   іноземній валюті</t>
  </si>
  <si>
    <t>Кошти бюджетів та інших клієнтів на:</t>
  </si>
  <si>
    <t xml:space="preserve">   єдиному казначейському рахунку</t>
  </si>
  <si>
    <t xml:space="preserve">   рахунках в установах банків, у тому числі в:</t>
  </si>
  <si>
    <t xml:space="preserve">     національній валюті</t>
  </si>
  <si>
    <t xml:space="preserve">     іноземній валюті</t>
  </si>
  <si>
    <t>Інші фінансові активи</t>
  </si>
  <si>
    <t>Усього за розділом ІІ</t>
  </si>
  <si>
    <t>ІІІ ВИТРАТИ МАЙБУТНІХ ПЕРІОДІВ</t>
  </si>
  <si>
    <t>ПАСИВ</t>
  </si>
  <si>
    <t>Код рядка</t>
  </si>
  <si>
    <t>І. ВЛАСНИЙ КАПІТАЛ ТА ФІНАНСОВИЙ РЕЗУЛЬТАТ</t>
  </si>
  <si>
    <t>Внесений капітал</t>
  </si>
  <si>
    <t>Капітал у дооцінках</t>
  </si>
  <si>
    <t>Фінансовий результат</t>
  </si>
  <si>
    <t>Капітал у підприємствах</t>
  </si>
  <si>
    <t>Резерви</t>
  </si>
  <si>
    <t>Цільове фінансування</t>
  </si>
  <si>
    <t>1495</t>
  </si>
  <si>
    <t>ІІ. ЗОБОВ'ЯЗАННЯ</t>
  </si>
  <si>
    <t>Довгострокові зобов’язання:</t>
  </si>
  <si>
    <t xml:space="preserve">     за цінними паперами</t>
  </si>
  <si>
    <t xml:space="preserve">     за кредитами</t>
  </si>
  <si>
    <t xml:space="preserve">     інші довгострокові зобов’язання</t>
  </si>
  <si>
    <t>Поточна заборгованість за довгостроковими зобов’язаннями</t>
  </si>
  <si>
    <t>Поточні зобов’язання:</t>
  </si>
  <si>
    <t xml:space="preserve">     за платежами до бюджету</t>
  </si>
  <si>
    <t xml:space="preserve">     за одержаними авансами</t>
  </si>
  <si>
    <t xml:space="preserve">     за розрахунками з оплати праці</t>
  </si>
  <si>
    <t xml:space="preserve">     інші поточні зобов’язання, з них:</t>
  </si>
  <si>
    <t xml:space="preserve">       за цінними паперами</t>
  </si>
  <si>
    <t>1576</t>
  </si>
  <si>
    <t>1595</t>
  </si>
  <si>
    <t>ІІІ. ЗАБЕЗПЕЧЕННЯ</t>
  </si>
  <si>
    <t xml:space="preserve">ІV. ДОХОДИ МАЙБУТНІХ ПЕРІОДІВ </t>
  </si>
  <si>
    <t>Керівник (посадова особа)</t>
  </si>
  <si>
    <t>(підпис)</t>
  </si>
  <si>
    <t>Власне ім'я  Прізвище</t>
  </si>
  <si>
    <t xml:space="preserve">Головний бухгалтер (спеціаліст, </t>
  </si>
  <si>
    <t>на  якого  покладено  виконання</t>
  </si>
  <si>
    <t>обов'язків бухгалтерської служби)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</si>
</sst>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_ ;[Red]\-0.00\ "/>
    <numFmt numFmtId="165" formatCode="#,##0;\-#,##0;#&quot;–&quot;"/>
  </numFmts>
  <fonts count="25" x14ac:knownFonts="1">
    <font>
      <sz val="11"/>
      <color theme="1"/>
      <name val="Calibri"/>
      <family val="2"/>
      <scheme val="minor"/>
    </font>
    <font>
      <sz val="12"/>
      <name val="Times New Roman Cyr"/>
      <family val="1"/>
      <charset val="204"/>
    </font>
    <font>
      <sz val="12"/>
      <color indexed="9"/>
      <name val="Times New Roman Cyr"/>
      <family val="1"/>
      <charset val="204"/>
    </font>
    <font>
      <sz val="11"/>
      <name val="Times New Roman Cyr"/>
      <family val="1"/>
      <charset val="204"/>
    </font>
    <font>
      <sz val="11"/>
      <name val="Arial Cyr"/>
      <charset val="204"/>
    </font>
    <font>
      <sz val="10"/>
      <name val="Times New Roman Cyr"/>
      <family val="1"/>
      <charset val="204"/>
    </font>
    <font>
      <b/>
      <sz val="12"/>
      <name val="Times New Roman Cyr"/>
      <family val="1"/>
      <charset val="204"/>
    </font>
    <font>
      <b/>
      <sz val="12"/>
      <name val="Times New Roman Cyr"/>
      <charset val="204"/>
    </font>
    <font>
      <sz val="10"/>
      <color indexed="9"/>
      <name val="Times New Roman Cyr"/>
      <family val="1"/>
      <charset val="204"/>
    </font>
    <font>
      <b/>
      <sz val="11"/>
      <name val="Times New Roman Cyr"/>
      <charset val="204"/>
    </font>
    <font>
      <b/>
      <sz val="11"/>
      <name val="Times New Roman"/>
      <family val="1"/>
      <charset val="204"/>
    </font>
    <font>
      <sz val="10"/>
      <color indexed="45"/>
      <name val="Arial Cyr"/>
      <charset val="204"/>
    </font>
    <font>
      <sz val="12"/>
      <name val="Times New Roman Cyr"/>
      <charset val="204"/>
    </font>
    <font>
      <u/>
      <sz val="12"/>
      <name val="Times New Roman Cyr"/>
      <charset val="204"/>
    </font>
    <font>
      <sz val="10"/>
      <color indexed="45"/>
      <name val="Times New Roman Cyr"/>
      <family val="1"/>
      <charset val="204"/>
    </font>
    <font>
      <b/>
      <sz val="14"/>
      <name val="Times New Roman Cyr"/>
      <family val="1"/>
      <charset val="204"/>
    </font>
    <font>
      <b/>
      <sz val="10"/>
      <name val="Arial Cyr"/>
      <charset val="204"/>
    </font>
    <font>
      <b/>
      <sz val="10"/>
      <name val="Times New Roman CYR"/>
      <family val="1"/>
      <charset val="204"/>
    </font>
    <font>
      <b/>
      <sz val="10"/>
      <name val="Times New Roman Cyr"/>
      <charset val="204"/>
    </font>
    <font>
      <b/>
      <sz val="11"/>
      <name val="Times New Roman Cyr"/>
      <family val="1"/>
      <charset val="204"/>
    </font>
    <font>
      <b/>
      <sz val="11"/>
      <name val="Arial Cyr"/>
      <charset val="204"/>
    </font>
    <font>
      <b/>
      <sz val="10"/>
      <color indexed="9"/>
      <name val="Times New Roman Cyr"/>
      <family val="1"/>
      <charset val="204"/>
    </font>
    <font>
      <sz val="8"/>
      <name val="Times New Roman Cyr"/>
      <family val="1"/>
      <charset val="204"/>
    </font>
    <font>
      <i/>
      <sz val="9"/>
      <name val="Times New Roman Cyr"/>
      <charset val="204"/>
    </font>
    <font>
      <sz val="12"/>
      <color indexed="45"/>
      <name val="Times New Roman Cyr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00">
    <xf numFmtId="0" fontId="0" fillId="0" borderId="0" xfId="0"/>
    <xf numFmtId="0" fontId="1" fillId="0" borderId="0" xfId="0" applyNumberFormat="1" applyFont="1" applyFill="1" applyBorder="1" applyAlignment="1" applyProtection="1">
      <alignment horizontal="right" vertical="top"/>
      <protection locked="0"/>
    </xf>
    <xf numFmtId="0" fontId="1" fillId="0" borderId="0" xfId="0" applyNumberFormat="1" applyFont="1" applyFill="1" applyBorder="1" applyAlignment="1" applyProtection="1">
      <alignment horizontal="left" vertical="top"/>
    </xf>
    <xf numFmtId="0" fontId="1" fillId="0" borderId="0" xfId="0" applyNumberFormat="1" applyFont="1" applyFill="1" applyBorder="1" applyAlignment="1" applyProtection="1">
      <alignment horizontal="left" vertical="top"/>
    </xf>
    <xf numFmtId="0" fontId="0" fillId="0" borderId="0" xfId="0" applyAlignment="1" applyProtection="1">
      <alignment horizontal="left"/>
    </xf>
    <xf numFmtId="0" fontId="2" fillId="0" borderId="0" xfId="0" applyNumberFormat="1" applyFont="1" applyFill="1" applyBorder="1" applyAlignment="1" applyProtection="1">
      <alignment horizontal="center" vertical="top"/>
      <protection locked="0"/>
    </xf>
    <xf numFmtId="0" fontId="2" fillId="0" borderId="0" xfId="0" applyNumberFormat="1" applyFont="1" applyFill="1" applyBorder="1" applyAlignment="1" applyProtection="1">
      <alignment vertical="top"/>
      <protection locked="0"/>
    </xf>
    <xf numFmtId="0" fontId="1" fillId="0" borderId="0" xfId="0" applyNumberFormat="1" applyFont="1" applyFill="1" applyBorder="1" applyAlignment="1" applyProtection="1">
      <alignment vertical="top"/>
      <protection locked="0"/>
    </xf>
    <xf numFmtId="0" fontId="3" fillId="0" borderId="0" xfId="0" applyNumberFormat="1" applyFont="1" applyFill="1" applyBorder="1" applyAlignment="1" applyProtection="1">
      <alignment horizontal="left" vertical="top"/>
    </xf>
    <xf numFmtId="0" fontId="4" fillId="0" borderId="0" xfId="0" applyFont="1" applyAlignment="1" applyProtection="1">
      <alignment horizontal="left"/>
    </xf>
    <xf numFmtId="0" fontId="5" fillId="0" borderId="0" xfId="0" applyNumberFormat="1" applyFont="1" applyFill="1" applyBorder="1" applyAlignment="1" applyProtection="1">
      <alignment vertical="top"/>
    </xf>
    <xf numFmtId="0" fontId="6" fillId="0" borderId="0" xfId="0" applyNumberFormat="1" applyFont="1" applyFill="1" applyBorder="1" applyAlignment="1" applyProtection="1">
      <alignment horizontal="right" vertical="top"/>
    </xf>
    <xf numFmtId="0" fontId="0" fillId="0" borderId="0" xfId="0" applyProtection="1"/>
    <xf numFmtId="0" fontId="7" fillId="0" borderId="1" xfId="0" applyNumberFormat="1" applyFont="1" applyFill="1" applyBorder="1" applyAlignment="1" applyProtection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8" fillId="0" borderId="0" xfId="0" applyNumberFormat="1" applyFont="1" applyFill="1" applyBorder="1" applyAlignment="1" applyProtection="1">
      <alignment horizontal="center" vertical="top"/>
    </xf>
    <xf numFmtId="0" fontId="8" fillId="0" borderId="0" xfId="0" applyNumberFormat="1" applyFont="1" applyFill="1" applyBorder="1" applyAlignment="1" applyProtection="1">
      <alignment vertical="top"/>
      <protection locked="0"/>
    </xf>
    <xf numFmtId="0" fontId="5" fillId="0" borderId="0" xfId="0" applyNumberFormat="1" applyFont="1" applyFill="1" applyBorder="1" applyAlignment="1" applyProtection="1">
      <alignment vertical="top"/>
      <protection locked="0"/>
    </xf>
    <xf numFmtId="0" fontId="9" fillId="0" borderId="0" xfId="0" applyNumberFormat="1" applyFont="1" applyFill="1" applyBorder="1" applyAlignment="1" applyProtection="1">
      <alignment horizontal="right" vertical="center"/>
      <protection locked="0"/>
    </xf>
    <xf numFmtId="49" fontId="10" fillId="0" borderId="4" xfId="0" applyNumberFormat="1" applyFont="1" applyBorder="1" applyAlignment="1" applyProtection="1">
      <alignment horizontal="center" vertical="center"/>
    </xf>
    <xf numFmtId="49" fontId="10" fillId="0" borderId="4" xfId="0" applyNumberFormat="1" applyFont="1" applyFill="1" applyBorder="1" applyAlignment="1" applyProtection="1">
      <alignment horizontal="center" vertical="center"/>
    </xf>
    <xf numFmtId="0" fontId="6" fillId="0" borderId="0" xfId="0" applyNumberFormat="1" applyFont="1" applyFill="1" applyBorder="1" applyAlignment="1" applyProtection="1">
      <alignment horizontal="left" vertical="center" wrapText="1"/>
      <protection locked="0"/>
    </xf>
    <xf numFmtId="0" fontId="9" fillId="0" borderId="0" xfId="0" applyNumberFormat="1" applyFont="1" applyFill="1" applyBorder="1" applyAlignment="1" applyProtection="1">
      <alignment horizontal="left" vertical="center"/>
      <protection locked="0"/>
    </xf>
    <xf numFmtId="49" fontId="10" fillId="0" borderId="1" xfId="0" applyNumberFormat="1" applyFont="1" applyFill="1" applyBorder="1" applyAlignment="1" applyProtection="1">
      <alignment horizontal="center" vertical="center"/>
      <protection locked="0"/>
    </xf>
    <xf numFmtId="0" fontId="5" fillId="0" borderId="2" xfId="0" applyNumberFormat="1" applyFont="1" applyFill="1" applyBorder="1" applyAlignment="1" applyProtection="1">
      <alignment horizontal="center" vertical="center"/>
      <protection locked="0"/>
    </xf>
    <xf numFmtId="49" fontId="10" fillId="0" borderId="3" xfId="0" applyNumberFormat="1" applyFont="1" applyFill="1" applyBorder="1" applyAlignment="1" applyProtection="1">
      <alignment horizontal="center" vertical="center"/>
      <protection locked="0"/>
    </xf>
    <xf numFmtId="0" fontId="8" fillId="0" borderId="0" xfId="0" applyNumberFormat="1" applyFont="1" applyFill="1" applyBorder="1" applyAlignment="1" applyProtection="1">
      <alignment horizontal="center" vertical="top"/>
      <protection locked="0"/>
    </xf>
    <xf numFmtId="0" fontId="9" fillId="0" borderId="0" xfId="0" applyNumberFormat="1" applyFont="1" applyFill="1" applyBorder="1" applyAlignment="1" applyProtection="1">
      <alignment horizontal="left"/>
      <protection locked="0"/>
    </xf>
    <xf numFmtId="0" fontId="0" fillId="0" borderId="0" xfId="0" applyProtection="1">
      <protection locked="0"/>
    </xf>
    <xf numFmtId="0" fontId="11" fillId="0" borderId="0" xfId="0" applyFont="1" applyProtection="1">
      <protection locked="0"/>
    </xf>
    <xf numFmtId="0" fontId="14" fillId="0" borderId="0" xfId="0" applyNumberFormat="1" applyFont="1" applyFill="1" applyBorder="1" applyAlignment="1" applyProtection="1">
      <alignment horizontal="left" vertical="top"/>
      <protection locked="0"/>
    </xf>
    <xf numFmtId="0" fontId="15" fillId="0" borderId="0" xfId="0" applyNumberFormat="1" applyFont="1" applyFill="1" applyBorder="1" applyAlignment="1" applyProtection="1">
      <alignment horizontal="center" vertical="top"/>
    </xf>
    <xf numFmtId="0" fontId="16" fillId="0" borderId="0" xfId="0" applyFont="1" applyAlignment="1" applyProtection="1">
      <alignment horizontal="center"/>
    </xf>
    <xf numFmtId="0" fontId="14" fillId="0" borderId="0" xfId="0" applyNumberFormat="1" applyFont="1" applyFill="1" applyBorder="1" applyAlignment="1" applyProtection="1">
      <alignment horizontal="left" vertical="top"/>
    </xf>
    <xf numFmtId="0" fontId="5" fillId="0" borderId="0" xfId="0" applyNumberFormat="1" applyFont="1" applyFill="1" applyBorder="1" applyAlignment="1" applyProtection="1">
      <alignment horizontal="left"/>
    </xf>
    <xf numFmtId="0" fontId="17" fillId="0" borderId="4" xfId="0" applyNumberFormat="1" applyFont="1" applyFill="1" applyBorder="1" applyAlignment="1" applyProtection="1">
      <alignment horizontal="centerContinuous" vertical="center" wrapText="1"/>
      <protection locked="0"/>
    </xf>
    <xf numFmtId="0" fontId="5" fillId="0" borderId="4" xfId="0" applyNumberFormat="1" applyFont="1" applyFill="1" applyBorder="1" applyAlignment="1" applyProtection="1">
      <alignment horizontal="centerContinuous" vertical="center" wrapText="1"/>
      <protection locked="0"/>
    </xf>
    <xf numFmtId="0" fontId="5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3" xfId="0" applyNumberFormat="1" applyFont="1" applyFill="1" applyBorder="1" applyAlignment="1" applyProtection="1">
      <alignment horizontal="center" vertical="center" wrapText="1"/>
      <protection locked="0"/>
    </xf>
    <xf numFmtId="0" fontId="17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17" fillId="0" borderId="3" xfId="0" applyNumberFormat="1" applyFont="1" applyFill="1" applyBorder="1" applyAlignment="1" applyProtection="1">
      <alignment horizontal="center" vertical="center" wrapText="1"/>
      <protection locked="0"/>
    </xf>
    <xf numFmtId="0" fontId="18" fillId="0" borderId="4" xfId="0" applyNumberFormat="1" applyFont="1" applyFill="1" applyBorder="1" applyAlignment="1" applyProtection="1">
      <alignment horizontal="center" vertical="center" wrapText="1"/>
      <protection locked="0"/>
    </xf>
    <xf numFmtId="0" fontId="18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18" fillId="0" borderId="3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0" xfId="0" applyNumberFormat="1" applyFont="1" applyFill="1" applyBorder="1" applyAlignment="1" applyProtection="1">
      <alignment horizontal="center" vertical="top"/>
      <protection locked="0"/>
    </xf>
    <xf numFmtId="0" fontId="19" fillId="0" borderId="1" xfId="0" quotePrefix="1" applyNumberFormat="1" applyFont="1" applyFill="1" applyBorder="1" applyAlignment="1" applyProtection="1">
      <alignment horizontal="left" vertical="top" wrapText="1"/>
      <protection locked="0"/>
    </xf>
    <xf numFmtId="0" fontId="19" fillId="0" borderId="2" xfId="0" quotePrefix="1" applyNumberFormat="1" applyFont="1" applyFill="1" applyBorder="1" applyAlignment="1" applyProtection="1">
      <alignment horizontal="left" vertical="top" wrapText="1"/>
      <protection locked="0"/>
    </xf>
    <xf numFmtId="0" fontId="4" fillId="0" borderId="2" xfId="0" applyFont="1" applyFill="1" applyBorder="1" applyAlignment="1">
      <alignment vertical="top"/>
    </xf>
    <xf numFmtId="0" fontId="4" fillId="0" borderId="3" xfId="0" applyFont="1" applyFill="1" applyBorder="1" applyAlignment="1">
      <alignment vertical="top"/>
    </xf>
    <xf numFmtId="164" fontId="8" fillId="0" borderId="0" xfId="0" applyNumberFormat="1" applyFont="1" applyFill="1" applyBorder="1" applyAlignment="1" applyProtection="1">
      <alignment horizontal="center" vertical="top"/>
      <protection locked="0"/>
    </xf>
    <xf numFmtId="0" fontId="3" fillId="0" borderId="1" xfId="0" applyNumberFormat="1" applyFont="1" applyFill="1" applyBorder="1" applyAlignment="1" applyProtection="1">
      <alignment vertical="top"/>
      <protection locked="0"/>
    </xf>
    <xf numFmtId="49" fontId="3" fillId="0" borderId="4" xfId="0" applyNumberFormat="1" applyFont="1" applyFill="1" applyBorder="1" applyAlignment="1" applyProtection="1">
      <alignment horizontal="center" vertical="center"/>
      <protection locked="0"/>
    </xf>
    <xf numFmtId="165" fontId="1" fillId="0" borderId="1" xfId="0" applyNumberFormat="1" applyFont="1" applyFill="1" applyBorder="1" applyAlignment="1" applyProtection="1">
      <alignment horizontal="center" vertical="center"/>
    </xf>
    <xf numFmtId="165" fontId="1" fillId="0" borderId="3" xfId="0" applyNumberFormat="1" applyFont="1" applyFill="1" applyBorder="1" applyAlignment="1" applyProtection="1">
      <alignment horizontal="center" vertical="center"/>
    </xf>
    <xf numFmtId="0" fontId="3" fillId="0" borderId="1" xfId="0" quotePrefix="1" applyNumberFormat="1" applyFont="1" applyFill="1" applyBorder="1" applyAlignment="1" applyProtection="1">
      <alignment horizontal="left" vertical="top"/>
      <protection locked="0"/>
    </xf>
    <xf numFmtId="0" fontId="3" fillId="0" borderId="3" xfId="0" quotePrefix="1" applyNumberFormat="1" applyFont="1" applyFill="1" applyBorder="1" applyAlignment="1" applyProtection="1">
      <alignment horizontal="left" vertical="top"/>
      <protection locked="0"/>
    </xf>
    <xf numFmtId="165" fontId="1" fillId="0" borderId="1" xfId="0" applyNumberFormat="1" applyFont="1" applyFill="1" applyBorder="1" applyAlignment="1" applyProtection="1">
      <alignment horizontal="center" vertical="center"/>
      <protection locked="0"/>
    </xf>
    <xf numFmtId="165" fontId="1" fillId="0" borderId="3" xfId="0" applyNumberFormat="1" applyFont="1" applyFill="1" applyBorder="1" applyAlignment="1" applyProtection="1">
      <alignment horizontal="center" vertical="center"/>
      <protection locked="0"/>
    </xf>
    <xf numFmtId="0" fontId="9" fillId="0" borderId="1" xfId="0" applyNumberFormat="1" applyFont="1" applyFill="1" applyBorder="1" applyAlignment="1" applyProtection="1">
      <alignment vertical="top"/>
      <protection locked="0"/>
    </xf>
    <xf numFmtId="0" fontId="20" fillId="0" borderId="3" xfId="0" applyFont="1" applyFill="1" applyBorder="1" applyAlignment="1">
      <alignment vertical="top"/>
    </xf>
    <xf numFmtId="49" fontId="9" fillId="0" borderId="4" xfId="0" applyNumberFormat="1" applyFont="1" applyFill="1" applyBorder="1" applyAlignment="1" applyProtection="1">
      <alignment horizontal="center" vertical="center"/>
      <protection locked="0"/>
    </xf>
    <xf numFmtId="165" fontId="6" fillId="0" borderId="1" xfId="0" applyNumberFormat="1" applyFont="1" applyFill="1" applyBorder="1" applyAlignment="1" applyProtection="1">
      <alignment horizontal="center" vertical="center"/>
    </xf>
    <xf numFmtId="165" fontId="6" fillId="0" borderId="3" xfId="0" applyNumberFormat="1" applyFont="1" applyFill="1" applyBorder="1" applyAlignment="1" applyProtection="1">
      <alignment horizontal="center" vertical="center"/>
    </xf>
    <xf numFmtId="164" fontId="21" fillId="0" borderId="0" xfId="0" applyNumberFormat="1" applyFont="1" applyFill="1" applyBorder="1" applyAlignment="1" applyProtection="1">
      <alignment horizontal="center" vertical="top"/>
      <protection locked="0"/>
    </xf>
    <xf numFmtId="0" fontId="21" fillId="0" borderId="0" xfId="0" applyNumberFormat="1" applyFont="1" applyFill="1" applyBorder="1" applyAlignment="1" applyProtection="1">
      <alignment vertical="top"/>
      <protection locked="0"/>
    </xf>
    <xf numFmtId="0" fontId="17" fillId="0" borderId="0" xfId="0" applyNumberFormat="1" applyFont="1" applyFill="1" applyBorder="1" applyAlignment="1" applyProtection="1">
      <alignment vertical="top"/>
      <protection locked="0"/>
    </xf>
    <xf numFmtId="0" fontId="0" fillId="0" borderId="3" xfId="0" applyFill="1" applyBorder="1" applyAlignment="1">
      <alignment vertical="top"/>
    </xf>
    <xf numFmtId="0" fontId="3" fillId="0" borderId="4" xfId="0" applyNumberFormat="1" applyFont="1" applyFill="1" applyBorder="1" applyAlignment="1" applyProtection="1">
      <alignment horizontal="center" vertical="top"/>
      <protection locked="0"/>
    </xf>
    <xf numFmtId="0" fontId="3" fillId="0" borderId="1" xfId="0" applyNumberFormat="1" applyFont="1" applyFill="1" applyBorder="1" applyAlignment="1" applyProtection="1">
      <alignment vertical="top"/>
      <protection locked="0"/>
    </xf>
    <xf numFmtId="0" fontId="0" fillId="0" borderId="3" xfId="0" applyFill="1" applyBorder="1" applyAlignment="1">
      <alignment vertical="top"/>
    </xf>
    <xf numFmtId="1" fontId="1" fillId="0" borderId="1" xfId="0" applyNumberFormat="1" applyFont="1" applyFill="1" applyBorder="1" applyAlignment="1" applyProtection="1">
      <alignment horizontal="center" vertical="center"/>
      <protection locked="0"/>
    </xf>
    <xf numFmtId="1" fontId="1" fillId="0" borderId="3" xfId="0" applyNumberFormat="1" applyFont="1" applyFill="1" applyBorder="1" applyAlignment="1" applyProtection="1">
      <alignment horizontal="center" vertical="center"/>
      <protection locked="0"/>
    </xf>
    <xf numFmtId="164" fontId="8" fillId="0" borderId="0" xfId="0" applyNumberFormat="1" applyFont="1" applyFill="1" applyBorder="1" applyAlignment="1" applyProtection="1">
      <alignment horizontal="center" vertical="top"/>
    </xf>
    <xf numFmtId="0" fontId="3" fillId="0" borderId="1" xfId="0" applyNumberFormat="1" applyFont="1" applyFill="1" applyBorder="1" applyAlignment="1" applyProtection="1">
      <alignment vertical="top" wrapText="1"/>
      <protection locked="0"/>
    </xf>
    <xf numFmtId="0" fontId="4" fillId="0" borderId="3" xfId="0" applyFont="1" applyFill="1" applyBorder="1" applyAlignment="1">
      <alignment vertical="top" wrapText="1"/>
    </xf>
    <xf numFmtId="0" fontId="9" fillId="0" borderId="4" xfId="0" applyNumberFormat="1" applyFont="1" applyFill="1" applyBorder="1" applyAlignment="1" applyProtection="1">
      <alignment horizontal="center" vertical="top"/>
      <protection locked="0"/>
    </xf>
    <xf numFmtId="164" fontId="21" fillId="0" borderId="0" xfId="0" applyNumberFormat="1" applyFont="1" applyFill="1" applyBorder="1" applyAlignment="1" applyProtection="1">
      <alignment horizontal="center" vertical="top"/>
    </xf>
    <xf numFmtId="0" fontId="19" fillId="0" borderId="1" xfId="0" applyNumberFormat="1" applyFont="1" applyFill="1" applyBorder="1" applyAlignment="1" applyProtection="1">
      <alignment horizontal="left" vertical="top" wrapText="1"/>
      <protection locked="0"/>
    </xf>
    <xf numFmtId="0" fontId="19" fillId="0" borderId="3" xfId="0" quotePrefix="1" applyNumberFormat="1" applyFont="1" applyFill="1" applyBorder="1" applyAlignment="1" applyProtection="1">
      <alignment horizontal="left" vertical="top" wrapText="1"/>
      <protection locked="0"/>
    </xf>
    <xf numFmtId="165" fontId="6" fillId="0" borderId="1" xfId="0" applyNumberFormat="1" applyFont="1" applyFill="1" applyBorder="1" applyAlignment="1" applyProtection="1">
      <alignment horizontal="center" vertical="center"/>
      <protection locked="0"/>
    </xf>
    <xf numFmtId="165" fontId="6" fillId="0" borderId="3" xfId="0" applyNumberFormat="1" applyFont="1" applyFill="1" applyBorder="1" applyAlignment="1" applyProtection="1">
      <alignment horizontal="center" vertical="center"/>
      <protection locked="0"/>
    </xf>
    <xf numFmtId="0" fontId="19" fillId="0" borderId="3" xfId="0" applyNumberFormat="1" applyFont="1" applyFill="1" applyBorder="1" applyAlignment="1" applyProtection="1">
      <alignment horizontal="left" vertical="top" wrapText="1"/>
      <protection locked="0"/>
    </xf>
    <xf numFmtId="0" fontId="19" fillId="0" borderId="4" xfId="0" applyNumberFormat="1" applyFont="1" applyFill="1" applyBorder="1" applyAlignment="1" applyProtection="1">
      <alignment horizontal="centerContinuous" vertical="center" wrapText="1"/>
      <protection locked="0"/>
    </xf>
    <xf numFmtId="0" fontId="22" fillId="0" borderId="4" xfId="0" applyNumberFormat="1" applyFont="1" applyFill="1" applyBorder="1" applyAlignment="1" applyProtection="1">
      <alignment horizontal="centerContinuous" vertical="center" wrapText="1"/>
      <protection locked="0"/>
    </xf>
    <xf numFmtId="0" fontId="5" fillId="0" borderId="4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2" xfId="0" applyFont="1" applyFill="1" applyBorder="1" applyAlignment="1"/>
    <xf numFmtId="0" fontId="4" fillId="0" borderId="3" xfId="0" applyFont="1" applyFill="1" applyBorder="1" applyAlignment="1"/>
    <xf numFmtId="0" fontId="3" fillId="0" borderId="5" xfId="0" applyNumberFormat="1" applyFont="1" applyFill="1" applyBorder="1" applyAlignment="1" applyProtection="1">
      <alignment horizontal="center" vertical="top"/>
      <protection locked="0"/>
    </xf>
    <xf numFmtId="49" fontId="3" fillId="0" borderId="4" xfId="0" applyNumberFormat="1" applyFont="1" applyFill="1" applyBorder="1" applyAlignment="1" applyProtection="1">
      <alignment horizontal="center" vertical="top"/>
      <protection locked="0"/>
    </xf>
    <xf numFmtId="49" fontId="9" fillId="0" borderId="4" xfId="0" applyNumberFormat="1" applyFont="1" applyFill="1" applyBorder="1" applyAlignment="1" applyProtection="1">
      <alignment horizontal="center" vertical="top"/>
      <protection locked="0"/>
    </xf>
    <xf numFmtId="1" fontId="1" fillId="0" borderId="1" xfId="0" applyNumberFormat="1" applyFont="1" applyFill="1" applyBorder="1" applyAlignment="1" applyProtection="1">
      <alignment horizontal="center" vertical="center"/>
    </xf>
    <xf numFmtId="1" fontId="1" fillId="0" borderId="3" xfId="0" applyNumberFormat="1" applyFont="1" applyFill="1" applyBorder="1" applyAlignment="1" applyProtection="1">
      <alignment horizontal="center" vertical="center"/>
    </xf>
    <xf numFmtId="165" fontId="1" fillId="0" borderId="0" xfId="0" applyNumberFormat="1" applyFont="1" applyFill="1" applyBorder="1" applyAlignment="1" applyProtection="1">
      <alignment horizontal="center" vertical="center"/>
      <protection locked="0"/>
    </xf>
    <xf numFmtId="0" fontId="1" fillId="0" borderId="6" xfId="0" applyNumberFormat="1" applyFont="1" applyFill="1" applyBorder="1" applyAlignment="1" applyProtection="1">
      <alignment horizontal="center"/>
      <protection locked="0"/>
    </xf>
    <xf numFmtId="0" fontId="23" fillId="0" borderId="7" xfId="0" applyNumberFormat="1" applyFont="1" applyFill="1" applyBorder="1" applyAlignment="1" applyProtection="1">
      <alignment horizontal="center" vertical="top"/>
      <protection locked="0"/>
    </xf>
    <xf numFmtId="0" fontId="0" fillId="0" borderId="7" xfId="0" applyBorder="1" applyAlignment="1">
      <alignment horizontal="center"/>
    </xf>
    <xf numFmtId="0" fontId="23" fillId="0" borderId="0" xfId="0" applyNumberFormat="1" applyFont="1" applyFill="1" applyBorder="1" applyAlignment="1" applyProtection="1">
      <alignment horizontal="centerContinuous" vertical="top"/>
      <protection locked="0"/>
    </xf>
    <xf numFmtId="0" fontId="0" fillId="0" borderId="7" xfId="0" applyBorder="1" applyAlignment="1">
      <alignment horizontal="center" vertical="top"/>
    </xf>
    <xf numFmtId="0" fontId="24" fillId="0" borderId="0" xfId="0" applyNumberFormat="1" applyFont="1" applyFill="1" applyBorder="1" applyAlignment="1" applyProtection="1">
      <alignment horizontal="left" vertical="top"/>
      <protection locked="0"/>
    </xf>
  </cellXfs>
  <cellStyles count="1">
    <cellStyle name="Обычный" xfId="0" builtinId="0"/>
  </cellStyles>
  <dxfs count="4"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kretar\&#1073;&#1083;&#1072;&#1085;&#1082;\&#1041;&#1091;&#1093;&#1075;&#1072;&#1083;&#1090;&#1077;&#1088;&#1110;&#1103;\&#1056;&#1091;&#1089;&#1090;&#1072;&#1084;&#1086;&#1074;&#1072;\2022\2022__%203_&#1082;&#1074;.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інформація"/>
      <sheetName val="баланс_1дс"/>
      <sheetName val="2дс"/>
      <sheetName val="2м_свод"/>
      <sheetName val="2м (2)"/>
      <sheetName val="2м (3)"/>
      <sheetName val="2м (4)"/>
      <sheetName val="4-1м"/>
      <sheetName val="4-2м"/>
      <sheetName val="звіт_4"/>
      <sheetName val="4-3м"/>
      <sheetName val="7м"/>
      <sheetName val="7м_сп"/>
      <sheetName val="д10"/>
      <sheetName val="дод12"/>
      <sheetName val="дод14"/>
      <sheetName val="дод16"/>
      <sheetName val="дод17"/>
      <sheetName val="дод19"/>
      <sheetName val="дод19_сп"/>
      <sheetName val="дод20"/>
    </sheetNames>
    <sheetDataSet>
      <sheetData sheetId="0">
        <row r="3">
          <cell r="C3" t="str">
            <v>Комунальна організація "Київмедспецтранс"</v>
          </cell>
        </row>
        <row r="4">
          <cell r="C4" t="str">
            <v>м. Київ</v>
          </cell>
        </row>
        <row r="5">
          <cell r="C5" t="str">
            <v>організація</v>
          </cell>
        </row>
        <row r="7">
          <cell r="C7" t="str">
            <v>01993807</v>
          </cell>
        </row>
        <row r="8">
          <cell r="C8" t="str">
            <v>UA80000000001078669</v>
          </cell>
        </row>
        <row r="9">
          <cell r="C9" t="str">
            <v>430</v>
          </cell>
        </row>
        <row r="10">
          <cell r="C10" t="str">
            <v>Віталій БЕЗНОСЮК</v>
          </cell>
        </row>
        <row r="11">
          <cell r="C11" t="str">
            <v>Інна МАРТОВАЯ</v>
          </cell>
        </row>
        <row r="14">
          <cell r="C14" t="str">
            <v>на  01 жовтня2022  року</v>
          </cell>
        </row>
      </sheetData>
      <sheetData sheetId="1"/>
      <sheetData sheetId="2"/>
      <sheetData sheetId="3">
        <row r="22">
          <cell r="F22">
            <v>0</v>
          </cell>
          <cell r="I22">
            <v>0</v>
          </cell>
        </row>
      </sheetData>
      <sheetData sheetId="4"/>
      <sheetData sheetId="5"/>
      <sheetData sheetId="6"/>
      <sheetData sheetId="7"/>
      <sheetData sheetId="8"/>
      <sheetData sheetId="9"/>
      <sheetData sheetId="10">
        <row r="24">
          <cell r="F24">
            <v>0</v>
          </cell>
          <cell r="G24">
            <v>0</v>
          </cell>
          <cell r="L24">
            <v>0</v>
          </cell>
          <cell r="M24">
            <v>0</v>
          </cell>
        </row>
      </sheetData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2"/>
  <sheetViews>
    <sheetView tabSelected="1" topLeftCell="A88" workbookViewId="0">
      <selection activeCell="J15" sqref="J15"/>
    </sheetView>
  </sheetViews>
  <sheetFormatPr defaultRowHeight="12.75" x14ac:dyDescent="0.25"/>
  <cols>
    <col min="1" max="1" width="74.42578125" style="18" customWidth="1"/>
    <col min="2" max="2" width="9.42578125" style="18" customWidth="1"/>
    <col min="3" max="3" width="8" style="18" customWidth="1"/>
    <col min="4" max="4" width="12.85546875" style="18" customWidth="1"/>
    <col min="5" max="5" width="10.28515625" style="18" customWidth="1"/>
    <col min="6" max="6" width="12.85546875" style="18" customWidth="1"/>
    <col min="7" max="7" width="11.140625" style="31" customWidth="1"/>
    <col min="8" max="8" width="13.140625" style="27" customWidth="1"/>
    <col min="9" max="9" width="10.28515625" style="17" customWidth="1"/>
    <col min="10" max="256" width="9.140625" style="18"/>
    <col min="257" max="257" width="74.42578125" style="18" customWidth="1"/>
    <col min="258" max="258" width="9.42578125" style="18" customWidth="1"/>
    <col min="259" max="259" width="8" style="18" customWidth="1"/>
    <col min="260" max="260" width="12.85546875" style="18" customWidth="1"/>
    <col min="261" max="261" width="10.28515625" style="18" customWidth="1"/>
    <col min="262" max="262" width="12.85546875" style="18" customWidth="1"/>
    <col min="263" max="263" width="11.140625" style="18" customWidth="1"/>
    <col min="264" max="264" width="13.140625" style="18" customWidth="1"/>
    <col min="265" max="265" width="10.28515625" style="18" customWidth="1"/>
    <col min="266" max="512" width="9.140625" style="18"/>
    <col min="513" max="513" width="74.42578125" style="18" customWidth="1"/>
    <col min="514" max="514" width="9.42578125" style="18" customWidth="1"/>
    <col min="515" max="515" width="8" style="18" customWidth="1"/>
    <col min="516" max="516" width="12.85546875" style="18" customWidth="1"/>
    <col min="517" max="517" width="10.28515625" style="18" customWidth="1"/>
    <col min="518" max="518" width="12.85546875" style="18" customWidth="1"/>
    <col min="519" max="519" width="11.140625" style="18" customWidth="1"/>
    <col min="520" max="520" width="13.140625" style="18" customWidth="1"/>
    <col min="521" max="521" width="10.28515625" style="18" customWidth="1"/>
    <col min="522" max="768" width="9.140625" style="18"/>
    <col min="769" max="769" width="74.42578125" style="18" customWidth="1"/>
    <col min="770" max="770" width="9.42578125" style="18" customWidth="1"/>
    <col min="771" max="771" width="8" style="18" customWidth="1"/>
    <col min="772" max="772" width="12.85546875" style="18" customWidth="1"/>
    <col min="773" max="773" width="10.28515625" style="18" customWidth="1"/>
    <col min="774" max="774" width="12.85546875" style="18" customWidth="1"/>
    <col min="775" max="775" width="11.140625" style="18" customWidth="1"/>
    <col min="776" max="776" width="13.140625" style="18" customWidth="1"/>
    <col min="777" max="777" width="10.28515625" style="18" customWidth="1"/>
    <col min="778" max="1024" width="9.140625" style="18"/>
    <col min="1025" max="1025" width="74.42578125" style="18" customWidth="1"/>
    <col min="1026" max="1026" width="9.42578125" style="18" customWidth="1"/>
    <col min="1027" max="1027" width="8" style="18" customWidth="1"/>
    <col min="1028" max="1028" width="12.85546875" style="18" customWidth="1"/>
    <col min="1029" max="1029" width="10.28515625" style="18" customWidth="1"/>
    <col min="1030" max="1030" width="12.85546875" style="18" customWidth="1"/>
    <col min="1031" max="1031" width="11.140625" style="18" customWidth="1"/>
    <col min="1032" max="1032" width="13.140625" style="18" customWidth="1"/>
    <col min="1033" max="1033" width="10.28515625" style="18" customWidth="1"/>
    <col min="1034" max="1280" width="9.140625" style="18"/>
    <col min="1281" max="1281" width="74.42578125" style="18" customWidth="1"/>
    <col min="1282" max="1282" width="9.42578125" style="18" customWidth="1"/>
    <col min="1283" max="1283" width="8" style="18" customWidth="1"/>
    <col min="1284" max="1284" width="12.85546875" style="18" customWidth="1"/>
    <col min="1285" max="1285" width="10.28515625" style="18" customWidth="1"/>
    <col min="1286" max="1286" width="12.85546875" style="18" customWidth="1"/>
    <col min="1287" max="1287" width="11.140625" style="18" customWidth="1"/>
    <col min="1288" max="1288" width="13.140625" style="18" customWidth="1"/>
    <col min="1289" max="1289" width="10.28515625" style="18" customWidth="1"/>
    <col min="1290" max="1536" width="9.140625" style="18"/>
    <col min="1537" max="1537" width="74.42578125" style="18" customWidth="1"/>
    <col min="1538" max="1538" width="9.42578125" style="18" customWidth="1"/>
    <col min="1539" max="1539" width="8" style="18" customWidth="1"/>
    <col min="1540" max="1540" width="12.85546875" style="18" customWidth="1"/>
    <col min="1541" max="1541" width="10.28515625" style="18" customWidth="1"/>
    <col min="1542" max="1542" width="12.85546875" style="18" customWidth="1"/>
    <col min="1543" max="1543" width="11.140625" style="18" customWidth="1"/>
    <col min="1544" max="1544" width="13.140625" style="18" customWidth="1"/>
    <col min="1545" max="1545" width="10.28515625" style="18" customWidth="1"/>
    <col min="1546" max="1792" width="9.140625" style="18"/>
    <col min="1793" max="1793" width="74.42578125" style="18" customWidth="1"/>
    <col min="1794" max="1794" width="9.42578125" style="18" customWidth="1"/>
    <col min="1795" max="1795" width="8" style="18" customWidth="1"/>
    <col min="1796" max="1796" width="12.85546875" style="18" customWidth="1"/>
    <col min="1797" max="1797" width="10.28515625" style="18" customWidth="1"/>
    <col min="1798" max="1798" width="12.85546875" style="18" customWidth="1"/>
    <col min="1799" max="1799" width="11.140625" style="18" customWidth="1"/>
    <col min="1800" max="1800" width="13.140625" style="18" customWidth="1"/>
    <col min="1801" max="1801" width="10.28515625" style="18" customWidth="1"/>
    <col min="1802" max="2048" width="9.140625" style="18"/>
    <col min="2049" max="2049" width="74.42578125" style="18" customWidth="1"/>
    <col min="2050" max="2050" width="9.42578125" style="18" customWidth="1"/>
    <col min="2051" max="2051" width="8" style="18" customWidth="1"/>
    <col min="2052" max="2052" width="12.85546875" style="18" customWidth="1"/>
    <col min="2053" max="2053" width="10.28515625" style="18" customWidth="1"/>
    <col min="2054" max="2054" width="12.85546875" style="18" customWidth="1"/>
    <col min="2055" max="2055" width="11.140625" style="18" customWidth="1"/>
    <col min="2056" max="2056" width="13.140625" style="18" customWidth="1"/>
    <col min="2057" max="2057" width="10.28515625" style="18" customWidth="1"/>
    <col min="2058" max="2304" width="9.140625" style="18"/>
    <col min="2305" max="2305" width="74.42578125" style="18" customWidth="1"/>
    <col min="2306" max="2306" width="9.42578125" style="18" customWidth="1"/>
    <col min="2307" max="2307" width="8" style="18" customWidth="1"/>
    <col min="2308" max="2308" width="12.85546875" style="18" customWidth="1"/>
    <col min="2309" max="2309" width="10.28515625" style="18" customWidth="1"/>
    <col min="2310" max="2310" width="12.85546875" style="18" customWidth="1"/>
    <col min="2311" max="2311" width="11.140625" style="18" customWidth="1"/>
    <col min="2312" max="2312" width="13.140625" style="18" customWidth="1"/>
    <col min="2313" max="2313" width="10.28515625" style="18" customWidth="1"/>
    <col min="2314" max="2560" width="9.140625" style="18"/>
    <col min="2561" max="2561" width="74.42578125" style="18" customWidth="1"/>
    <col min="2562" max="2562" width="9.42578125" style="18" customWidth="1"/>
    <col min="2563" max="2563" width="8" style="18" customWidth="1"/>
    <col min="2564" max="2564" width="12.85546875" style="18" customWidth="1"/>
    <col min="2565" max="2565" width="10.28515625" style="18" customWidth="1"/>
    <col min="2566" max="2566" width="12.85546875" style="18" customWidth="1"/>
    <col min="2567" max="2567" width="11.140625" style="18" customWidth="1"/>
    <col min="2568" max="2568" width="13.140625" style="18" customWidth="1"/>
    <col min="2569" max="2569" width="10.28515625" style="18" customWidth="1"/>
    <col min="2570" max="2816" width="9.140625" style="18"/>
    <col min="2817" max="2817" width="74.42578125" style="18" customWidth="1"/>
    <col min="2818" max="2818" width="9.42578125" style="18" customWidth="1"/>
    <col min="2819" max="2819" width="8" style="18" customWidth="1"/>
    <col min="2820" max="2820" width="12.85546875" style="18" customWidth="1"/>
    <col min="2821" max="2821" width="10.28515625" style="18" customWidth="1"/>
    <col min="2822" max="2822" width="12.85546875" style="18" customWidth="1"/>
    <col min="2823" max="2823" width="11.140625" style="18" customWidth="1"/>
    <col min="2824" max="2824" width="13.140625" style="18" customWidth="1"/>
    <col min="2825" max="2825" width="10.28515625" style="18" customWidth="1"/>
    <col min="2826" max="3072" width="9.140625" style="18"/>
    <col min="3073" max="3073" width="74.42578125" style="18" customWidth="1"/>
    <col min="3074" max="3074" width="9.42578125" style="18" customWidth="1"/>
    <col min="3075" max="3075" width="8" style="18" customWidth="1"/>
    <col min="3076" max="3076" width="12.85546875" style="18" customWidth="1"/>
    <col min="3077" max="3077" width="10.28515625" style="18" customWidth="1"/>
    <col min="3078" max="3078" width="12.85546875" style="18" customWidth="1"/>
    <col min="3079" max="3079" width="11.140625" style="18" customWidth="1"/>
    <col min="3080" max="3080" width="13.140625" style="18" customWidth="1"/>
    <col min="3081" max="3081" width="10.28515625" style="18" customWidth="1"/>
    <col min="3082" max="3328" width="9.140625" style="18"/>
    <col min="3329" max="3329" width="74.42578125" style="18" customWidth="1"/>
    <col min="3330" max="3330" width="9.42578125" style="18" customWidth="1"/>
    <col min="3331" max="3331" width="8" style="18" customWidth="1"/>
    <col min="3332" max="3332" width="12.85546875" style="18" customWidth="1"/>
    <col min="3333" max="3333" width="10.28515625" style="18" customWidth="1"/>
    <col min="3334" max="3334" width="12.85546875" style="18" customWidth="1"/>
    <col min="3335" max="3335" width="11.140625" style="18" customWidth="1"/>
    <col min="3336" max="3336" width="13.140625" style="18" customWidth="1"/>
    <col min="3337" max="3337" width="10.28515625" style="18" customWidth="1"/>
    <col min="3338" max="3584" width="9.140625" style="18"/>
    <col min="3585" max="3585" width="74.42578125" style="18" customWidth="1"/>
    <col min="3586" max="3586" width="9.42578125" style="18" customWidth="1"/>
    <col min="3587" max="3587" width="8" style="18" customWidth="1"/>
    <col min="3588" max="3588" width="12.85546875" style="18" customWidth="1"/>
    <col min="3589" max="3589" width="10.28515625" style="18" customWidth="1"/>
    <col min="3590" max="3590" width="12.85546875" style="18" customWidth="1"/>
    <col min="3591" max="3591" width="11.140625" style="18" customWidth="1"/>
    <col min="3592" max="3592" width="13.140625" style="18" customWidth="1"/>
    <col min="3593" max="3593" width="10.28515625" style="18" customWidth="1"/>
    <col min="3594" max="3840" width="9.140625" style="18"/>
    <col min="3841" max="3841" width="74.42578125" style="18" customWidth="1"/>
    <col min="3842" max="3842" width="9.42578125" style="18" customWidth="1"/>
    <col min="3843" max="3843" width="8" style="18" customWidth="1"/>
    <col min="3844" max="3844" width="12.85546875" style="18" customWidth="1"/>
    <col min="3845" max="3845" width="10.28515625" style="18" customWidth="1"/>
    <col min="3846" max="3846" width="12.85546875" style="18" customWidth="1"/>
    <col min="3847" max="3847" width="11.140625" style="18" customWidth="1"/>
    <col min="3848" max="3848" width="13.140625" style="18" customWidth="1"/>
    <col min="3849" max="3849" width="10.28515625" style="18" customWidth="1"/>
    <col min="3850" max="4096" width="9.140625" style="18"/>
    <col min="4097" max="4097" width="74.42578125" style="18" customWidth="1"/>
    <col min="4098" max="4098" width="9.42578125" style="18" customWidth="1"/>
    <col min="4099" max="4099" width="8" style="18" customWidth="1"/>
    <col min="4100" max="4100" width="12.85546875" style="18" customWidth="1"/>
    <col min="4101" max="4101" width="10.28515625" style="18" customWidth="1"/>
    <col min="4102" max="4102" width="12.85546875" style="18" customWidth="1"/>
    <col min="4103" max="4103" width="11.140625" style="18" customWidth="1"/>
    <col min="4104" max="4104" width="13.140625" style="18" customWidth="1"/>
    <col min="4105" max="4105" width="10.28515625" style="18" customWidth="1"/>
    <col min="4106" max="4352" width="9.140625" style="18"/>
    <col min="4353" max="4353" width="74.42578125" style="18" customWidth="1"/>
    <col min="4354" max="4354" width="9.42578125" style="18" customWidth="1"/>
    <col min="4355" max="4355" width="8" style="18" customWidth="1"/>
    <col min="4356" max="4356" width="12.85546875" style="18" customWidth="1"/>
    <col min="4357" max="4357" width="10.28515625" style="18" customWidth="1"/>
    <col min="4358" max="4358" width="12.85546875" style="18" customWidth="1"/>
    <col min="4359" max="4359" width="11.140625" style="18" customWidth="1"/>
    <col min="4360" max="4360" width="13.140625" style="18" customWidth="1"/>
    <col min="4361" max="4361" width="10.28515625" style="18" customWidth="1"/>
    <col min="4362" max="4608" width="9.140625" style="18"/>
    <col min="4609" max="4609" width="74.42578125" style="18" customWidth="1"/>
    <col min="4610" max="4610" width="9.42578125" style="18" customWidth="1"/>
    <col min="4611" max="4611" width="8" style="18" customWidth="1"/>
    <col min="4612" max="4612" width="12.85546875" style="18" customWidth="1"/>
    <col min="4613" max="4613" width="10.28515625" style="18" customWidth="1"/>
    <col min="4614" max="4614" width="12.85546875" style="18" customWidth="1"/>
    <col min="4615" max="4615" width="11.140625" style="18" customWidth="1"/>
    <col min="4616" max="4616" width="13.140625" style="18" customWidth="1"/>
    <col min="4617" max="4617" width="10.28515625" style="18" customWidth="1"/>
    <col min="4618" max="4864" width="9.140625" style="18"/>
    <col min="4865" max="4865" width="74.42578125" style="18" customWidth="1"/>
    <col min="4866" max="4866" width="9.42578125" style="18" customWidth="1"/>
    <col min="4867" max="4867" width="8" style="18" customWidth="1"/>
    <col min="4868" max="4868" width="12.85546875" style="18" customWidth="1"/>
    <col min="4869" max="4869" width="10.28515625" style="18" customWidth="1"/>
    <col min="4870" max="4870" width="12.85546875" style="18" customWidth="1"/>
    <col min="4871" max="4871" width="11.140625" style="18" customWidth="1"/>
    <col min="4872" max="4872" width="13.140625" style="18" customWidth="1"/>
    <col min="4873" max="4873" width="10.28515625" style="18" customWidth="1"/>
    <col min="4874" max="5120" width="9.140625" style="18"/>
    <col min="5121" max="5121" width="74.42578125" style="18" customWidth="1"/>
    <col min="5122" max="5122" width="9.42578125" style="18" customWidth="1"/>
    <col min="5123" max="5123" width="8" style="18" customWidth="1"/>
    <col min="5124" max="5124" width="12.85546875" style="18" customWidth="1"/>
    <col min="5125" max="5125" width="10.28515625" style="18" customWidth="1"/>
    <col min="5126" max="5126" width="12.85546875" style="18" customWidth="1"/>
    <col min="5127" max="5127" width="11.140625" style="18" customWidth="1"/>
    <col min="5128" max="5128" width="13.140625" style="18" customWidth="1"/>
    <col min="5129" max="5129" width="10.28515625" style="18" customWidth="1"/>
    <col min="5130" max="5376" width="9.140625" style="18"/>
    <col min="5377" max="5377" width="74.42578125" style="18" customWidth="1"/>
    <col min="5378" max="5378" width="9.42578125" style="18" customWidth="1"/>
    <col min="5379" max="5379" width="8" style="18" customWidth="1"/>
    <col min="5380" max="5380" width="12.85546875" style="18" customWidth="1"/>
    <col min="5381" max="5381" width="10.28515625" style="18" customWidth="1"/>
    <col min="5382" max="5382" width="12.85546875" style="18" customWidth="1"/>
    <col min="5383" max="5383" width="11.140625" style="18" customWidth="1"/>
    <col min="5384" max="5384" width="13.140625" style="18" customWidth="1"/>
    <col min="5385" max="5385" width="10.28515625" style="18" customWidth="1"/>
    <col min="5386" max="5632" width="9.140625" style="18"/>
    <col min="5633" max="5633" width="74.42578125" style="18" customWidth="1"/>
    <col min="5634" max="5634" width="9.42578125" style="18" customWidth="1"/>
    <col min="5635" max="5635" width="8" style="18" customWidth="1"/>
    <col min="5636" max="5636" width="12.85546875" style="18" customWidth="1"/>
    <col min="5637" max="5637" width="10.28515625" style="18" customWidth="1"/>
    <col min="5638" max="5638" width="12.85546875" style="18" customWidth="1"/>
    <col min="5639" max="5639" width="11.140625" style="18" customWidth="1"/>
    <col min="5640" max="5640" width="13.140625" style="18" customWidth="1"/>
    <col min="5641" max="5641" width="10.28515625" style="18" customWidth="1"/>
    <col min="5642" max="5888" width="9.140625" style="18"/>
    <col min="5889" max="5889" width="74.42578125" style="18" customWidth="1"/>
    <col min="5890" max="5890" width="9.42578125" style="18" customWidth="1"/>
    <col min="5891" max="5891" width="8" style="18" customWidth="1"/>
    <col min="5892" max="5892" width="12.85546875" style="18" customWidth="1"/>
    <col min="5893" max="5893" width="10.28515625" style="18" customWidth="1"/>
    <col min="5894" max="5894" width="12.85546875" style="18" customWidth="1"/>
    <col min="5895" max="5895" width="11.140625" style="18" customWidth="1"/>
    <col min="5896" max="5896" width="13.140625" style="18" customWidth="1"/>
    <col min="5897" max="5897" width="10.28515625" style="18" customWidth="1"/>
    <col min="5898" max="6144" width="9.140625" style="18"/>
    <col min="6145" max="6145" width="74.42578125" style="18" customWidth="1"/>
    <col min="6146" max="6146" width="9.42578125" style="18" customWidth="1"/>
    <col min="6147" max="6147" width="8" style="18" customWidth="1"/>
    <col min="6148" max="6148" width="12.85546875" style="18" customWidth="1"/>
    <col min="6149" max="6149" width="10.28515625" style="18" customWidth="1"/>
    <col min="6150" max="6150" width="12.85546875" style="18" customWidth="1"/>
    <col min="6151" max="6151" width="11.140625" style="18" customWidth="1"/>
    <col min="6152" max="6152" width="13.140625" style="18" customWidth="1"/>
    <col min="6153" max="6153" width="10.28515625" style="18" customWidth="1"/>
    <col min="6154" max="6400" width="9.140625" style="18"/>
    <col min="6401" max="6401" width="74.42578125" style="18" customWidth="1"/>
    <col min="6402" max="6402" width="9.42578125" style="18" customWidth="1"/>
    <col min="6403" max="6403" width="8" style="18" customWidth="1"/>
    <col min="6404" max="6404" width="12.85546875" style="18" customWidth="1"/>
    <col min="6405" max="6405" width="10.28515625" style="18" customWidth="1"/>
    <col min="6406" max="6406" width="12.85546875" style="18" customWidth="1"/>
    <col min="6407" max="6407" width="11.140625" style="18" customWidth="1"/>
    <col min="6408" max="6408" width="13.140625" style="18" customWidth="1"/>
    <col min="6409" max="6409" width="10.28515625" style="18" customWidth="1"/>
    <col min="6410" max="6656" width="9.140625" style="18"/>
    <col min="6657" max="6657" width="74.42578125" style="18" customWidth="1"/>
    <col min="6658" max="6658" width="9.42578125" style="18" customWidth="1"/>
    <col min="6659" max="6659" width="8" style="18" customWidth="1"/>
    <col min="6660" max="6660" width="12.85546875" style="18" customWidth="1"/>
    <col min="6661" max="6661" width="10.28515625" style="18" customWidth="1"/>
    <col min="6662" max="6662" width="12.85546875" style="18" customWidth="1"/>
    <col min="6663" max="6663" width="11.140625" style="18" customWidth="1"/>
    <col min="6664" max="6664" width="13.140625" style="18" customWidth="1"/>
    <col min="6665" max="6665" width="10.28515625" style="18" customWidth="1"/>
    <col min="6666" max="6912" width="9.140625" style="18"/>
    <col min="6913" max="6913" width="74.42578125" style="18" customWidth="1"/>
    <col min="6914" max="6914" width="9.42578125" style="18" customWidth="1"/>
    <col min="6915" max="6915" width="8" style="18" customWidth="1"/>
    <col min="6916" max="6916" width="12.85546875" style="18" customWidth="1"/>
    <col min="6917" max="6917" width="10.28515625" style="18" customWidth="1"/>
    <col min="6918" max="6918" width="12.85546875" style="18" customWidth="1"/>
    <col min="6919" max="6919" width="11.140625" style="18" customWidth="1"/>
    <col min="6920" max="6920" width="13.140625" style="18" customWidth="1"/>
    <col min="6921" max="6921" width="10.28515625" style="18" customWidth="1"/>
    <col min="6922" max="7168" width="9.140625" style="18"/>
    <col min="7169" max="7169" width="74.42578125" style="18" customWidth="1"/>
    <col min="7170" max="7170" width="9.42578125" style="18" customWidth="1"/>
    <col min="7171" max="7171" width="8" style="18" customWidth="1"/>
    <col min="7172" max="7172" width="12.85546875" style="18" customWidth="1"/>
    <col min="7173" max="7173" width="10.28515625" style="18" customWidth="1"/>
    <col min="7174" max="7174" width="12.85546875" style="18" customWidth="1"/>
    <col min="7175" max="7175" width="11.140625" style="18" customWidth="1"/>
    <col min="7176" max="7176" width="13.140625" style="18" customWidth="1"/>
    <col min="7177" max="7177" width="10.28515625" style="18" customWidth="1"/>
    <col min="7178" max="7424" width="9.140625" style="18"/>
    <col min="7425" max="7425" width="74.42578125" style="18" customWidth="1"/>
    <col min="7426" max="7426" width="9.42578125" style="18" customWidth="1"/>
    <col min="7427" max="7427" width="8" style="18" customWidth="1"/>
    <col min="7428" max="7428" width="12.85546875" style="18" customWidth="1"/>
    <col min="7429" max="7429" width="10.28515625" style="18" customWidth="1"/>
    <col min="7430" max="7430" width="12.85546875" style="18" customWidth="1"/>
    <col min="7431" max="7431" width="11.140625" style="18" customWidth="1"/>
    <col min="7432" max="7432" width="13.140625" style="18" customWidth="1"/>
    <col min="7433" max="7433" width="10.28515625" style="18" customWidth="1"/>
    <col min="7434" max="7680" width="9.140625" style="18"/>
    <col min="7681" max="7681" width="74.42578125" style="18" customWidth="1"/>
    <col min="7682" max="7682" width="9.42578125" style="18" customWidth="1"/>
    <col min="7683" max="7683" width="8" style="18" customWidth="1"/>
    <col min="7684" max="7684" width="12.85546875" style="18" customWidth="1"/>
    <col min="7685" max="7685" width="10.28515625" style="18" customWidth="1"/>
    <col min="7686" max="7686" width="12.85546875" style="18" customWidth="1"/>
    <col min="7687" max="7687" width="11.140625" style="18" customWidth="1"/>
    <col min="7688" max="7688" width="13.140625" style="18" customWidth="1"/>
    <col min="7689" max="7689" width="10.28515625" style="18" customWidth="1"/>
    <col min="7690" max="7936" width="9.140625" style="18"/>
    <col min="7937" max="7937" width="74.42578125" style="18" customWidth="1"/>
    <col min="7938" max="7938" width="9.42578125" style="18" customWidth="1"/>
    <col min="7939" max="7939" width="8" style="18" customWidth="1"/>
    <col min="7940" max="7940" width="12.85546875" style="18" customWidth="1"/>
    <col min="7941" max="7941" width="10.28515625" style="18" customWidth="1"/>
    <col min="7942" max="7942" width="12.85546875" style="18" customWidth="1"/>
    <col min="7943" max="7943" width="11.140625" style="18" customWidth="1"/>
    <col min="7944" max="7944" width="13.140625" style="18" customWidth="1"/>
    <col min="7945" max="7945" width="10.28515625" style="18" customWidth="1"/>
    <col min="7946" max="8192" width="9.140625" style="18"/>
    <col min="8193" max="8193" width="74.42578125" style="18" customWidth="1"/>
    <col min="8194" max="8194" width="9.42578125" style="18" customWidth="1"/>
    <col min="8195" max="8195" width="8" style="18" customWidth="1"/>
    <col min="8196" max="8196" width="12.85546875" style="18" customWidth="1"/>
    <col min="8197" max="8197" width="10.28515625" style="18" customWidth="1"/>
    <col min="8198" max="8198" width="12.85546875" style="18" customWidth="1"/>
    <col min="8199" max="8199" width="11.140625" style="18" customWidth="1"/>
    <col min="8200" max="8200" width="13.140625" style="18" customWidth="1"/>
    <col min="8201" max="8201" width="10.28515625" style="18" customWidth="1"/>
    <col min="8202" max="8448" width="9.140625" style="18"/>
    <col min="8449" max="8449" width="74.42578125" style="18" customWidth="1"/>
    <col min="8450" max="8450" width="9.42578125" style="18" customWidth="1"/>
    <col min="8451" max="8451" width="8" style="18" customWidth="1"/>
    <col min="8452" max="8452" width="12.85546875" style="18" customWidth="1"/>
    <col min="8453" max="8453" width="10.28515625" style="18" customWidth="1"/>
    <col min="8454" max="8454" width="12.85546875" style="18" customWidth="1"/>
    <col min="8455" max="8455" width="11.140625" style="18" customWidth="1"/>
    <col min="8456" max="8456" width="13.140625" style="18" customWidth="1"/>
    <col min="8457" max="8457" width="10.28515625" style="18" customWidth="1"/>
    <col min="8458" max="8704" width="9.140625" style="18"/>
    <col min="8705" max="8705" width="74.42578125" style="18" customWidth="1"/>
    <col min="8706" max="8706" width="9.42578125" style="18" customWidth="1"/>
    <col min="8707" max="8707" width="8" style="18" customWidth="1"/>
    <col min="8708" max="8708" width="12.85546875" style="18" customWidth="1"/>
    <col min="8709" max="8709" width="10.28515625" style="18" customWidth="1"/>
    <col min="8710" max="8710" width="12.85546875" style="18" customWidth="1"/>
    <col min="8711" max="8711" width="11.140625" style="18" customWidth="1"/>
    <col min="8712" max="8712" width="13.140625" style="18" customWidth="1"/>
    <col min="8713" max="8713" width="10.28515625" style="18" customWidth="1"/>
    <col min="8714" max="8960" width="9.140625" style="18"/>
    <col min="8961" max="8961" width="74.42578125" style="18" customWidth="1"/>
    <col min="8962" max="8962" width="9.42578125" style="18" customWidth="1"/>
    <col min="8963" max="8963" width="8" style="18" customWidth="1"/>
    <col min="8964" max="8964" width="12.85546875" style="18" customWidth="1"/>
    <col min="8965" max="8965" width="10.28515625" style="18" customWidth="1"/>
    <col min="8966" max="8966" width="12.85546875" style="18" customWidth="1"/>
    <col min="8967" max="8967" width="11.140625" style="18" customWidth="1"/>
    <col min="8968" max="8968" width="13.140625" style="18" customWidth="1"/>
    <col min="8969" max="8969" width="10.28515625" style="18" customWidth="1"/>
    <col min="8970" max="9216" width="9.140625" style="18"/>
    <col min="9217" max="9217" width="74.42578125" style="18" customWidth="1"/>
    <col min="9218" max="9218" width="9.42578125" style="18" customWidth="1"/>
    <col min="9219" max="9219" width="8" style="18" customWidth="1"/>
    <col min="9220" max="9220" width="12.85546875" style="18" customWidth="1"/>
    <col min="9221" max="9221" width="10.28515625" style="18" customWidth="1"/>
    <col min="9222" max="9222" width="12.85546875" style="18" customWidth="1"/>
    <col min="9223" max="9223" width="11.140625" style="18" customWidth="1"/>
    <col min="9224" max="9224" width="13.140625" style="18" customWidth="1"/>
    <col min="9225" max="9225" width="10.28515625" style="18" customWidth="1"/>
    <col min="9226" max="9472" width="9.140625" style="18"/>
    <col min="9473" max="9473" width="74.42578125" style="18" customWidth="1"/>
    <col min="9474" max="9474" width="9.42578125" style="18" customWidth="1"/>
    <col min="9475" max="9475" width="8" style="18" customWidth="1"/>
    <col min="9476" max="9476" width="12.85546875" style="18" customWidth="1"/>
    <col min="9477" max="9477" width="10.28515625" style="18" customWidth="1"/>
    <col min="9478" max="9478" width="12.85546875" style="18" customWidth="1"/>
    <col min="9479" max="9479" width="11.140625" style="18" customWidth="1"/>
    <col min="9480" max="9480" width="13.140625" style="18" customWidth="1"/>
    <col min="9481" max="9481" width="10.28515625" style="18" customWidth="1"/>
    <col min="9482" max="9728" width="9.140625" style="18"/>
    <col min="9729" max="9729" width="74.42578125" style="18" customWidth="1"/>
    <col min="9730" max="9730" width="9.42578125" style="18" customWidth="1"/>
    <col min="9731" max="9731" width="8" style="18" customWidth="1"/>
    <col min="9732" max="9732" width="12.85546875" style="18" customWidth="1"/>
    <col min="9733" max="9733" width="10.28515625" style="18" customWidth="1"/>
    <col min="9734" max="9734" width="12.85546875" style="18" customWidth="1"/>
    <col min="9735" max="9735" width="11.140625" style="18" customWidth="1"/>
    <col min="9736" max="9736" width="13.140625" style="18" customWidth="1"/>
    <col min="9737" max="9737" width="10.28515625" style="18" customWidth="1"/>
    <col min="9738" max="9984" width="9.140625" style="18"/>
    <col min="9985" max="9985" width="74.42578125" style="18" customWidth="1"/>
    <col min="9986" max="9986" width="9.42578125" style="18" customWidth="1"/>
    <col min="9987" max="9987" width="8" style="18" customWidth="1"/>
    <col min="9988" max="9988" width="12.85546875" style="18" customWidth="1"/>
    <col min="9989" max="9989" width="10.28515625" style="18" customWidth="1"/>
    <col min="9990" max="9990" width="12.85546875" style="18" customWidth="1"/>
    <col min="9991" max="9991" width="11.140625" style="18" customWidth="1"/>
    <col min="9992" max="9992" width="13.140625" style="18" customWidth="1"/>
    <col min="9993" max="9993" width="10.28515625" style="18" customWidth="1"/>
    <col min="9994" max="10240" width="9.140625" style="18"/>
    <col min="10241" max="10241" width="74.42578125" style="18" customWidth="1"/>
    <col min="10242" max="10242" width="9.42578125" style="18" customWidth="1"/>
    <col min="10243" max="10243" width="8" style="18" customWidth="1"/>
    <col min="10244" max="10244" width="12.85546875" style="18" customWidth="1"/>
    <col min="10245" max="10245" width="10.28515625" style="18" customWidth="1"/>
    <col min="10246" max="10246" width="12.85546875" style="18" customWidth="1"/>
    <col min="10247" max="10247" width="11.140625" style="18" customWidth="1"/>
    <col min="10248" max="10248" width="13.140625" style="18" customWidth="1"/>
    <col min="10249" max="10249" width="10.28515625" style="18" customWidth="1"/>
    <col min="10250" max="10496" width="9.140625" style="18"/>
    <col min="10497" max="10497" width="74.42578125" style="18" customWidth="1"/>
    <col min="10498" max="10498" width="9.42578125" style="18" customWidth="1"/>
    <col min="10499" max="10499" width="8" style="18" customWidth="1"/>
    <col min="10500" max="10500" width="12.85546875" style="18" customWidth="1"/>
    <col min="10501" max="10501" width="10.28515625" style="18" customWidth="1"/>
    <col min="10502" max="10502" width="12.85546875" style="18" customWidth="1"/>
    <col min="10503" max="10503" width="11.140625" style="18" customWidth="1"/>
    <col min="10504" max="10504" width="13.140625" style="18" customWidth="1"/>
    <col min="10505" max="10505" width="10.28515625" style="18" customWidth="1"/>
    <col min="10506" max="10752" width="9.140625" style="18"/>
    <col min="10753" max="10753" width="74.42578125" style="18" customWidth="1"/>
    <col min="10754" max="10754" width="9.42578125" style="18" customWidth="1"/>
    <col min="10755" max="10755" width="8" style="18" customWidth="1"/>
    <col min="10756" max="10756" width="12.85546875" style="18" customWidth="1"/>
    <col min="10757" max="10757" width="10.28515625" style="18" customWidth="1"/>
    <col min="10758" max="10758" width="12.85546875" style="18" customWidth="1"/>
    <col min="10759" max="10759" width="11.140625" style="18" customWidth="1"/>
    <col min="10760" max="10760" width="13.140625" style="18" customWidth="1"/>
    <col min="10761" max="10761" width="10.28515625" style="18" customWidth="1"/>
    <col min="10762" max="11008" width="9.140625" style="18"/>
    <col min="11009" max="11009" width="74.42578125" style="18" customWidth="1"/>
    <col min="11010" max="11010" width="9.42578125" style="18" customWidth="1"/>
    <col min="11011" max="11011" width="8" style="18" customWidth="1"/>
    <col min="11012" max="11012" width="12.85546875" style="18" customWidth="1"/>
    <col min="11013" max="11013" width="10.28515625" style="18" customWidth="1"/>
    <col min="11014" max="11014" width="12.85546875" style="18" customWidth="1"/>
    <col min="11015" max="11015" width="11.140625" style="18" customWidth="1"/>
    <col min="11016" max="11016" width="13.140625" style="18" customWidth="1"/>
    <col min="11017" max="11017" width="10.28515625" style="18" customWidth="1"/>
    <col min="11018" max="11264" width="9.140625" style="18"/>
    <col min="11265" max="11265" width="74.42578125" style="18" customWidth="1"/>
    <col min="11266" max="11266" width="9.42578125" style="18" customWidth="1"/>
    <col min="11267" max="11267" width="8" style="18" customWidth="1"/>
    <col min="11268" max="11268" width="12.85546875" style="18" customWidth="1"/>
    <col min="11269" max="11269" width="10.28515625" style="18" customWidth="1"/>
    <col min="11270" max="11270" width="12.85546875" style="18" customWidth="1"/>
    <col min="11271" max="11271" width="11.140625" style="18" customWidth="1"/>
    <col min="11272" max="11272" width="13.140625" style="18" customWidth="1"/>
    <col min="11273" max="11273" width="10.28515625" style="18" customWidth="1"/>
    <col min="11274" max="11520" width="9.140625" style="18"/>
    <col min="11521" max="11521" width="74.42578125" style="18" customWidth="1"/>
    <col min="11522" max="11522" width="9.42578125" style="18" customWidth="1"/>
    <col min="11523" max="11523" width="8" style="18" customWidth="1"/>
    <col min="11524" max="11524" width="12.85546875" style="18" customWidth="1"/>
    <col min="11525" max="11525" width="10.28515625" style="18" customWidth="1"/>
    <col min="11526" max="11526" width="12.85546875" style="18" customWidth="1"/>
    <col min="11527" max="11527" width="11.140625" style="18" customWidth="1"/>
    <col min="11528" max="11528" width="13.140625" style="18" customWidth="1"/>
    <col min="11529" max="11529" width="10.28515625" style="18" customWidth="1"/>
    <col min="11530" max="11776" width="9.140625" style="18"/>
    <col min="11777" max="11777" width="74.42578125" style="18" customWidth="1"/>
    <col min="11778" max="11778" width="9.42578125" style="18" customWidth="1"/>
    <col min="11779" max="11779" width="8" style="18" customWidth="1"/>
    <col min="11780" max="11780" width="12.85546875" style="18" customWidth="1"/>
    <col min="11781" max="11781" width="10.28515625" style="18" customWidth="1"/>
    <col min="11782" max="11782" width="12.85546875" style="18" customWidth="1"/>
    <col min="11783" max="11783" width="11.140625" style="18" customWidth="1"/>
    <col min="11784" max="11784" width="13.140625" style="18" customWidth="1"/>
    <col min="11785" max="11785" width="10.28515625" style="18" customWidth="1"/>
    <col min="11786" max="12032" width="9.140625" style="18"/>
    <col min="12033" max="12033" width="74.42578125" style="18" customWidth="1"/>
    <col min="12034" max="12034" width="9.42578125" style="18" customWidth="1"/>
    <col min="12035" max="12035" width="8" style="18" customWidth="1"/>
    <col min="12036" max="12036" width="12.85546875" style="18" customWidth="1"/>
    <col min="12037" max="12037" width="10.28515625" style="18" customWidth="1"/>
    <col min="12038" max="12038" width="12.85546875" style="18" customWidth="1"/>
    <col min="12039" max="12039" width="11.140625" style="18" customWidth="1"/>
    <col min="12040" max="12040" width="13.140625" style="18" customWidth="1"/>
    <col min="12041" max="12041" width="10.28515625" style="18" customWidth="1"/>
    <col min="12042" max="12288" width="9.140625" style="18"/>
    <col min="12289" max="12289" width="74.42578125" style="18" customWidth="1"/>
    <col min="12290" max="12290" width="9.42578125" style="18" customWidth="1"/>
    <col min="12291" max="12291" width="8" style="18" customWidth="1"/>
    <col min="12292" max="12292" width="12.85546875" style="18" customWidth="1"/>
    <col min="12293" max="12293" width="10.28515625" style="18" customWidth="1"/>
    <col min="12294" max="12294" width="12.85546875" style="18" customWidth="1"/>
    <col min="12295" max="12295" width="11.140625" style="18" customWidth="1"/>
    <col min="12296" max="12296" width="13.140625" style="18" customWidth="1"/>
    <col min="12297" max="12297" width="10.28515625" style="18" customWidth="1"/>
    <col min="12298" max="12544" width="9.140625" style="18"/>
    <col min="12545" max="12545" width="74.42578125" style="18" customWidth="1"/>
    <col min="12546" max="12546" width="9.42578125" style="18" customWidth="1"/>
    <col min="12547" max="12547" width="8" style="18" customWidth="1"/>
    <col min="12548" max="12548" width="12.85546875" style="18" customWidth="1"/>
    <col min="12549" max="12549" width="10.28515625" style="18" customWidth="1"/>
    <col min="12550" max="12550" width="12.85546875" style="18" customWidth="1"/>
    <col min="12551" max="12551" width="11.140625" style="18" customWidth="1"/>
    <col min="12552" max="12552" width="13.140625" style="18" customWidth="1"/>
    <col min="12553" max="12553" width="10.28515625" style="18" customWidth="1"/>
    <col min="12554" max="12800" width="9.140625" style="18"/>
    <col min="12801" max="12801" width="74.42578125" style="18" customWidth="1"/>
    <col min="12802" max="12802" width="9.42578125" style="18" customWidth="1"/>
    <col min="12803" max="12803" width="8" style="18" customWidth="1"/>
    <col min="12804" max="12804" width="12.85546875" style="18" customWidth="1"/>
    <col min="12805" max="12805" width="10.28515625" style="18" customWidth="1"/>
    <col min="12806" max="12806" width="12.85546875" style="18" customWidth="1"/>
    <col min="12807" max="12807" width="11.140625" style="18" customWidth="1"/>
    <col min="12808" max="12808" width="13.140625" style="18" customWidth="1"/>
    <col min="12809" max="12809" width="10.28515625" style="18" customWidth="1"/>
    <col min="12810" max="13056" width="9.140625" style="18"/>
    <col min="13057" max="13057" width="74.42578125" style="18" customWidth="1"/>
    <col min="13058" max="13058" width="9.42578125" style="18" customWidth="1"/>
    <col min="13059" max="13059" width="8" style="18" customWidth="1"/>
    <col min="13060" max="13060" width="12.85546875" style="18" customWidth="1"/>
    <col min="13061" max="13061" width="10.28515625" style="18" customWidth="1"/>
    <col min="13062" max="13062" width="12.85546875" style="18" customWidth="1"/>
    <col min="13063" max="13063" width="11.140625" style="18" customWidth="1"/>
    <col min="13064" max="13064" width="13.140625" style="18" customWidth="1"/>
    <col min="13065" max="13065" width="10.28515625" style="18" customWidth="1"/>
    <col min="13066" max="13312" width="9.140625" style="18"/>
    <col min="13313" max="13313" width="74.42578125" style="18" customWidth="1"/>
    <col min="13314" max="13314" width="9.42578125" style="18" customWidth="1"/>
    <col min="13315" max="13315" width="8" style="18" customWidth="1"/>
    <col min="13316" max="13316" width="12.85546875" style="18" customWidth="1"/>
    <col min="13317" max="13317" width="10.28515625" style="18" customWidth="1"/>
    <col min="13318" max="13318" width="12.85546875" style="18" customWidth="1"/>
    <col min="13319" max="13319" width="11.140625" style="18" customWidth="1"/>
    <col min="13320" max="13320" width="13.140625" style="18" customWidth="1"/>
    <col min="13321" max="13321" width="10.28515625" style="18" customWidth="1"/>
    <col min="13322" max="13568" width="9.140625" style="18"/>
    <col min="13569" max="13569" width="74.42578125" style="18" customWidth="1"/>
    <col min="13570" max="13570" width="9.42578125" style="18" customWidth="1"/>
    <col min="13571" max="13571" width="8" style="18" customWidth="1"/>
    <col min="13572" max="13572" width="12.85546875" style="18" customWidth="1"/>
    <col min="13573" max="13573" width="10.28515625" style="18" customWidth="1"/>
    <col min="13574" max="13574" width="12.85546875" style="18" customWidth="1"/>
    <col min="13575" max="13575" width="11.140625" style="18" customWidth="1"/>
    <col min="13576" max="13576" width="13.140625" style="18" customWidth="1"/>
    <col min="13577" max="13577" width="10.28515625" style="18" customWidth="1"/>
    <col min="13578" max="13824" width="9.140625" style="18"/>
    <col min="13825" max="13825" width="74.42578125" style="18" customWidth="1"/>
    <col min="13826" max="13826" width="9.42578125" style="18" customWidth="1"/>
    <col min="13827" max="13827" width="8" style="18" customWidth="1"/>
    <col min="13828" max="13828" width="12.85546875" style="18" customWidth="1"/>
    <col min="13829" max="13829" width="10.28515625" style="18" customWidth="1"/>
    <col min="13830" max="13830" width="12.85546875" style="18" customWidth="1"/>
    <col min="13831" max="13831" width="11.140625" style="18" customWidth="1"/>
    <col min="13832" max="13832" width="13.140625" style="18" customWidth="1"/>
    <col min="13833" max="13833" width="10.28515625" style="18" customWidth="1"/>
    <col min="13834" max="14080" width="9.140625" style="18"/>
    <col min="14081" max="14081" width="74.42578125" style="18" customWidth="1"/>
    <col min="14082" max="14082" width="9.42578125" style="18" customWidth="1"/>
    <col min="14083" max="14083" width="8" style="18" customWidth="1"/>
    <col min="14084" max="14084" width="12.85546875" style="18" customWidth="1"/>
    <col min="14085" max="14085" width="10.28515625" style="18" customWidth="1"/>
    <col min="14086" max="14086" width="12.85546875" style="18" customWidth="1"/>
    <col min="14087" max="14087" width="11.140625" style="18" customWidth="1"/>
    <col min="14088" max="14088" width="13.140625" style="18" customWidth="1"/>
    <col min="14089" max="14089" width="10.28515625" style="18" customWidth="1"/>
    <col min="14090" max="14336" width="9.140625" style="18"/>
    <col min="14337" max="14337" width="74.42578125" style="18" customWidth="1"/>
    <col min="14338" max="14338" width="9.42578125" style="18" customWidth="1"/>
    <col min="14339" max="14339" width="8" style="18" customWidth="1"/>
    <col min="14340" max="14340" width="12.85546875" style="18" customWidth="1"/>
    <col min="14341" max="14341" width="10.28515625" style="18" customWidth="1"/>
    <col min="14342" max="14342" width="12.85546875" style="18" customWidth="1"/>
    <col min="14343" max="14343" width="11.140625" style="18" customWidth="1"/>
    <col min="14344" max="14344" width="13.140625" style="18" customWidth="1"/>
    <col min="14345" max="14345" width="10.28515625" style="18" customWidth="1"/>
    <col min="14346" max="14592" width="9.140625" style="18"/>
    <col min="14593" max="14593" width="74.42578125" style="18" customWidth="1"/>
    <col min="14594" max="14594" width="9.42578125" style="18" customWidth="1"/>
    <col min="14595" max="14595" width="8" style="18" customWidth="1"/>
    <col min="14596" max="14596" width="12.85546875" style="18" customWidth="1"/>
    <col min="14597" max="14597" width="10.28515625" style="18" customWidth="1"/>
    <col min="14598" max="14598" width="12.85546875" style="18" customWidth="1"/>
    <col min="14599" max="14599" width="11.140625" style="18" customWidth="1"/>
    <col min="14600" max="14600" width="13.140625" style="18" customWidth="1"/>
    <col min="14601" max="14601" width="10.28515625" style="18" customWidth="1"/>
    <col min="14602" max="14848" width="9.140625" style="18"/>
    <col min="14849" max="14849" width="74.42578125" style="18" customWidth="1"/>
    <col min="14850" max="14850" width="9.42578125" style="18" customWidth="1"/>
    <col min="14851" max="14851" width="8" style="18" customWidth="1"/>
    <col min="14852" max="14852" width="12.85546875" style="18" customWidth="1"/>
    <col min="14853" max="14853" width="10.28515625" style="18" customWidth="1"/>
    <col min="14854" max="14854" width="12.85546875" style="18" customWidth="1"/>
    <col min="14855" max="14855" width="11.140625" style="18" customWidth="1"/>
    <col min="14856" max="14856" width="13.140625" style="18" customWidth="1"/>
    <col min="14857" max="14857" width="10.28515625" style="18" customWidth="1"/>
    <col min="14858" max="15104" width="9.140625" style="18"/>
    <col min="15105" max="15105" width="74.42578125" style="18" customWidth="1"/>
    <col min="15106" max="15106" width="9.42578125" style="18" customWidth="1"/>
    <col min="15107" max="15107" width="8" style="18" customWidth="1"/>
    <col min="15108" max="15108" width="12.85546875" style="18" customWidth="1"/>
    <col min="15109" max="15109" width="10.28515625" style="18" customWidth="1"/>
    <col min="15110" max="15110" width="12.85546875" style="18" customWidth="1"/>
    <col min="15111" max="15111" width="11.140625" style="18" customWidth="1"/>
    <col min="15112" max="15112" width="13.140625" style="18" customWidth="1"/>
    <col min="15113" max="15113" width="10.28515625" style="18" customWidth="1"/>
    <col min="15114" max="15360" width="9.140625" style="18"/>
    <col min="15361" max="15361" width="74.42578125" style="18" customWidth="1"/>
    <col min="15362" max="15362" width="9.42578125" style="18" customWidth="1"/>
    <col min="15363" max="15363" width="8" style="18" customWidth="1"/>
    <col min="15364" max="15364" width="12.85546875" style="18" customWidth="1"/>
    <col min="15365" max="15365" width="10.28515625" style="18" customWidth="1"/>
    <col min="15366" max="15366" width="12.85546875" style="18" customWidth="1"/>
    <col min="15367" max="15367" width="11.140625" style="18" customWidth="1"/>
    <col min="15368" max="15368" width="13.140625" style="18" customWidth="1"/>
    <col min="15369" max="15369" width="10.28515625" style="18" customWidth="1"/>
    <col min="15370" max="15616" width="9.140625" style="18"/>
    <col min="15617" max="15617" width="74.42578125" style="18" customWidth="1"/>
    <col min="15618" max="15618" width="9.42578125" style="18" customWidth="1"/>
    <col min="15619" max="15619" width="8" style="18" customWidth="1"/>
    <col min="15620" max="15620" width="12.85546875" style="18" customWidth="1"/>
    <col min="15621" max="15621" width="10.28515625" style="18" customWidth="1"/>
    <col min="15622" max="15622" width="12.85546875" style="18" customWidth="1"/>
    <col min="15623" max="15623" width="11.140625" style="18" customWidth="1"/>
    <col min="15624" max="15624" width="13.140625" style="18" customWidth="1"/>
    <col min="15625" max="15625" width="10.28515625" style="18" customWidth="1"/>
    <col min="15626" max="15872" width="9.140625" style="18"/>
    <col min="15873" max="15873" width="74.42578125" style="18" customWidth="1"/>
    <col min="15874" max="15874" width="9.42578125" style="18" customWidth="1"/>
    <col min="15875" max="15875" width="8" style="18" customWidth="1"/>
    <col min="15876" max="15876" width="12.85546875" style="18" customWidth="1"/>
    <col min="15877" max="15877" width="10.28515625" style="18" customWidth="1"/>
    <col min="15878" max="15878" width="12.85546875" style="18" customWidth="1"/>
    <col min="15879" max="15879" width="11.140625" style="18" customWidth="1"/>
    <col min="15880" max="15880" width="13.140625" style="18" customWidth="1"/>
    <col min="15881" max="15881" width="10.28515625" style="18" customWidth="1"/>
    <col min="15882" max="16128" width="9.140625" style="18"/>
    <col min="16129" max="16129" width="74.42578125" style="18" customWidth="1"/>
    <col min="16130" max="16130" width="9.42578125" style="18" customWidth="1"/>
    <col min="16131" max="16131" width="8" style="18" customWidth="1"/>
    <col min="16132" max="16132" width="12.85546875" style="18" customWidth="1"/>
    <col min="16133" max="16133" width="10.28515625" style="18" customWidth="1"/>
    <col min="16134" max="16134" width="12.85546875" style="18" customWidth="1"/>
    <col min="16135" max="16135" width="11.140625" style="18" customWidth="1"/>
    <col min="16136" max="16136" width="13.140625" style="18" customWidth="1"/>
    <col min="16137" max="16137" width="10.28515625" style="18" customWidth="1"/>
    <col min="16138" max="16384" width="9.140625" style="18"/>
  </cols>
  <sheetData>
    <row r="1" spans="1:9" s="7" customFormat="1" ht="15.75" x14ac:dyDescent="0.25">
      <c r="A1" s="1"/>
      <c r="B1" s="1"/>
      <c r="C1" s="2"/>
      <c r="D1" s="3" t="s">
        <v>0</v>
      </c>
      <c r="E1" s="4"/>
      <c r="F1" s="4"/>
      <c r="G1" s="4"/>
      <c r="H1" s="5"/>
      <c r="I1" s="6"/>
    </row>
    <row r="2" spans="1:9" s="7" customFormat="1" ht="15.75" x14ac:dyDescent="0.2">
      <c r="A2" s="1"/>
      <c r="B2" s="1"/>
      <c r="C2" s="2"/>
      <c r="D2" s="8" t="s">
        <v>1</v>
      </c>
      <c r="E2" s="9"/>
      <c r="F2" s="9"/>
      <c r="G2" s="9"/>
      <c r="H2" s="5"/>
      <c r="I2" s="6"/>
    </row>
    <row r="3" spans="1:9" s="7" customFormat="1" ht="15.75" x14ac:dyDescent="0.2">
      <c r="A3" s="1"/>
      <c r="B3" s="1"/>
      <c r="C3" s="2"/>
      <c r="D3" s="8" t="s">
        <v>2</v>
      </c>
      <c r="E3" s="9"/>
      <c r="F3" s="9"/>
      <c r="G3" s="9"/>
      <c r="H3" s="5"/>
      <c r="I3" s="6"/>
    </row>
    <row r="4" spans="1:9" s="7" customFormat="1" ht="44.25" customHeight="1" x14ac:dyDescent="0.2">
      <c r="A4" s="1"/>
      <c r="B4" s="1"/>
      <c r="C4" s="2"/>
      <c r="D4" s="8" t="s">
        <v>3</v>
      </c>
      <c r="E4" s="9"/>
      <c r="F4" s="9"/>
      <c r="G4" s="9"/>
      <c r="H4" s="5"/>
      <c r="I4" s="6"/>
    </row>
    <row r="5" spans="1:9" ht="14.25" customHeight="1" x14ac:dyDescent="0.25">
      <c r="A5" s="10"/>
      <c r="B5" s="10"/>
      <c r="C5" s="11"/>
      <c r="D5" s="12"/>
      <c r="E5" s="13" t="s">
        <v>4</v>
      </c>
      <c r="F5" s="14"/>
      <c r="G5" s="15"/>
      <c r="H5" s="16"/>
    </row>
    <row r="6" spans="1:9" ht="15.75" x14ac:dyDescent="0.25">
      <c r="A6" s="10"/>
      <c r="B6" s="10"/>
      <c r="C6" s="11"/>
      <c r="D6" s="19" t="s">
        <v>5</v>
      </c>
      <c r="E6" s="20" t="s">
        <v>6</v>
      </c>
      <c r="F6" s="21" t="s">
        <v>7</v>
      </c>
      <c r="G6" s="21" t="s">
        <v>8</v>
      </c>
      <c r="H6" s="16"/>
    </row>
    <row r="7" spans="1:9" ht="16.5" customHeight="1" x14ac:dyDescent="0.25">
      <c r="A7" s="22" t="str">
        <f>CONCATENATE("Установа"," ",[1]інформація!C3)</f>
        <v>Установа Комунальна організація "Київмедспецтранс"</v>
      </c>
      <c r="B7" s="22"/>
      <c r="C7" s="23" t="s">
        <v>9</v>
      </c>
      <c r="D7" s="23"/>
      <c r="E7" s="24" t="str">
        <f>[1]інформація!C7</f>
        <v>01993807</v>
      </c>
      <c r="F7" s="25"/>
      <c r="G7" s="26"/>
    </row>
    <row r="8" spans="1:9" ht="15.75" x14ac:dyDescent="0.2">
      <c r="A8" s="22" t="str">
        <f>CONCATENATE("Територія","    ",[1]інформація!C4)</f>
        <v>Територія    м. Київ</v>
      </c>
      <c r="B8" s="22"/>
      <c r="C8" s="28" t="s">
        <v>10</v>
      </c>
      <c r="D8" s="28"/>
      <c r="E8" s="24" t="str">
        <f>[1]інформація!C8</f>
        <v>UA80000000001078669</v>
      </c>
      <c r="F8" s="25"/>
      <c r="G8" s="26"/>
    </row>
    <row r="9" spans="1:9" ht="15.75" x14ac:dyDescent="0.2">
      <c r="A9" s="22" t="str">
        <f>CONCATENATE("Організаційно-правова форма господарювання","  ",[1]інформація!C5)</f>
        <v>Організаційно-правова форма господарювання  організація</v>
      </c>
      <c r="B9" s="22"/>
      <c r="C9" s="28" t="s">
        <v>11</v>
      </c>
      <c r="D9" s="28"/>
      <c r="E9" s="24" t="str">
        <f>[1]інформація!C9</f>
        <v>430</v>
      </c>
      <c r="F9" s="25"/>
      <c r="G9" s="26"/>
    </row>
    <row r="10" spans="1:9" ht="15.75" x14ac:dyDescent="0.2">
      <c r="A10" s="22" t="s">
        <v>12</v>
      </c>
      <c r="B10" s="22"/>
      <c r="C10" s="28" t="s">
        <v>13</v>
      </c>
      <c r="D10" s="28"/>
      <c r="E10" s="24" t="s">
        <v>14</v>
      </c>
      <c r="F10" s="25"/>
      <c r="G10" s="26"/>
    </row>
    <row r="11" spans="1:9" ht="15.75" x14ac:dyDescent="0.2">
      <c r="A11" s="22" t="s">
        <v>15</v>
      </c>
      <c r="B11" s="22"/>
      <c r="C11" s="28" t="s">
        <v>16</v>
      </c>
      <c r="D11" s="28"/>
      <c r="E11" s="24" t="s">
        <v>17</v>
      </c>
      <c r="F11" s="25"/>
      <c r="G11" s="26"/>
    </row>
    <row r="12" spans="1:9" ht="15.75" x14ac:dyDescent="0.25">
      <c r="A12" s="7" t="s">
        <v>18</v>
      </c>
      <c r="B12" s="7"/>
      <c r="D12" s="29"/>
      <c r="E12" s="29"/>
      <c r="F12" s="29"/>
      <c r="G12" s="30"/>
    </row>
    <row r="13" spans="1:9" ht="15.75" x14ac:dyDescent="0.25">
      <c r="A13" s="7" t="s">
        <v>19</v>
      </c>
      <c r="B13" s="7"/>
    </row>
    <row r="14" spans="1:9" ht="35.25" customHeight="1" x14ac:dyDescent="0.2">
      <c r="A14" s="32" t="s">
        <v>20</v>
      </c>
      <c r="B14" s="32"/>
      <c r="C14" s="33"/>
      <c r="D14" s="33"/>
      <c r="E14" s="33"/>
      <c r="F14" s="33"/>
      <c r="G14" s="34"/>
      <c r="H14" s="16"/>
    </row>
    <row r="15" spans="1:9" ht="35.25" customHeight="1" x14ac:dyDescent="0.2">
      <c r="A15" s="32" t="str">
        <f>[1]інформація!C14</f>
        <v>на  01 жовтня2022  року</v>
      </c>
      <c r="B15" s="32"/>
      <c r="C15" s="33"/>
      <c r="D15" s="33"/>
      <c r="E15" s="33"/>
      <c r="F15" s="33"/>
      <c r="G15" s="35" t="s">
        <v>21</v>
      </c>
      <c r="H15" s="16"/>
    </row>
    <row r="16" spans="1:9" ht="31.5" customHeight="1" x14ac:dyDescent="0.25">
      <c r="A16" s="36" t="s">
        <v>22</v>
      </c>
      <c r="B16" s="36"/>
      <c r="C16" s="37" t="s">
        <v>23</v>
      </c>
      <c r="D16" s="38" t="s">
        <v>24</v>
      </c>
      <c r="E16" s="39"/>
      <c r="F16" s="38" t="s">
        <v>25</v>
      </c>
      <c r="G16" s="39"/>
    </row>
    <row r="17" spans="1:9" s="45" customFormat="1" ht="18.75" customHeight="1" x14ac:dyDescent="0.25">
      <c r="A17" s="40">
        <v>1</v>
      </c>
      <c r="B17" s="41"/>
      <c r="C17" s="42">
        <v>2</v>
      </c>
      <c r="D17" s="43">
        <v>3</v>
      </c>
      <c r="E17" s="44"/>
      <c r="F17" s="43">
        <v>4</v>
      </c>
      <c r="G17" s="44"/>
      <c r="H17" s="27"/>
      <c r="I17" s="27"/>
    </row>
    <row r="18" spans="1:9" ht="18" customHeight="1" x14ac:dyDescent="0.25">
      <c r="A18" s="46" t="s">
        <v>26</v>
      </c>
      <c r="B18" s="47"/>
      <c r="C18" s="48"/>
      <c r="D18" s="48"/>
      <c r="E18" s="48"/>
      <c r="F18" s="48"/>
      <c r="G18" s="49"/>
      <c r="H18" s="50"/>
    </row>
    <row r="19" spans="1:9" ht="15.75" customHeight="1" x14ac:dyDescent="0.25">
      <c r="A19" s="51" t="s">
        <v>27</v>
      </c>
      <c r="B19" s="49"/>
      <c r="C19" s="52" t="s">
        <v>28</v>
      </c>
      <c r="D19" s="53">
        <f>D20-D21</f>
        <v>528098205</v>
      </c>
      <c r="E19" s="54"/>
      <c r="F19" s="53">
        <f>F20-F21</f>
        <v>594707175</v>
      </c>
      <c r="G19" s="54"/>
      <c r="H19" s="50"/>
    </row>
    <row r="20" spans="1:9" ht="15.75" x14ac:dyDescent="0.25">
      <c r="A20" s="55" t="s">
        <v>29</v>
      </c>
      <c r="B20" s="56"/>
      <c r="C20" s="52" t="s">
        <v>30</v>
      </c>
      <c r="D20" s="57">
        <v>958978673</v>
      </c>
      <c r="E20" s="58"/>
      <c r="F20" s="57">
        <v>1067885654</v>
      </c>
      <c r="G20" s="58"/>
      <c r="H20" s="50"/>
    </row>
    <row r="21" spans="1:9" ht="15.75" customHeight="1" x14ac:dyDescent="0.25">
      <c r="A21" s="55" t="s">
        <v>31</v>
      </c>
      <c r="B21" s="56"/>
      <c r="C21" s="52" t="s">
        <v>32</v>
      </c>
      <c r="D21" s="57">
        <v>430880468</v>
      </c>
      <c r="E21" s="58"/>
      <c r="F21" s="57">
        <v>473178479</v>
      </c>
      <c r="G21" s="58"/>
      <c r="H21" s="50"/>
    </row>
    <row r="22" spans="1:9" ht="15.75" customHeight="1" x14ac:dyDescent="0.25">
      <c r="A22" s="51" t="s">
        <v>33</v>
      </c>
      <c r="B22" s="49"/>
      <c r="C22" s="52" t="s">
        <v>34</v>
      </c>
      <c r="D22" s="53">
        <f>D23-D24</f>
        <v>0</v>
      </c>
      <c r="E22" s="54"/>
      <c r="F22" s="53">
        <f>F23-F24</f>
        <v>0</v>
      </c>
      <c r="G22" s="54"/>
      <c r="H22" s="50"/>
    </row>
    <row r="23" spans="1:9" ht="15.75" x14ac:dyDescent="0.25">
      <c r="A23" s="55" t="s">
        <v>29</v>
      </c>
      <c r="B23" s="56"/>
      <c r="C23" s="52" t="s">
        <v>35</v>
      </c>
      <c r="D23" s="57">
        <v>0</v>
      </c>
      <c r="E23" s="58"/>
      <c r="F23" s="57">
        <v>0</v>
      </c>
      <c r="G23" s="58"/>
      <c r="H23" s="50"/>
    </row>
    <row r="24" spans="1:9" ht="15.75" customHeight="1" x14ac:dyDescent="0.25">
      <c r="A24" s="55" t="s">
        <v>31</v>
      </c>
      <c r="B24" s="56"/>
      <c r="C24" s="52" t="s">
        <v>36</v>
      </c>
      <c r="D24" s="57">
        <v>0</v>
      </c>
      <c r="E24" s="58"/>
      <c r="F24" s="57">
        <v>0</v>
      </c>
      <c r="G24" s="58"/>
      <c r="H24" s="50"/>
    </row>
    <row r="25" spans="1:9" ht="18" customHeight="1" x14ac:dyDescent="0.25">
      <c r="A25" s="51" t="s">
        <v>37</v>
      </c>
      <c r="B25" s="49"/>
      <c r="C25" s="52" t="s">
        <v>38</v>
      </c>
      <c r="D25" s="53">
        <f>D26-D27</f>
        <v>236389</v>
      </c>
      <c r="E25" s="54"/>
      <c r="F25" s="53">
        <f>F26-F27</f>
        <v>236389</v>
      </c>
      <c r="G25" s="54"/>
    </row>
    <row r="26" spans="1:9" ht="15.75" customHeight="1" x14ac:dyDescent="0.25">
      <c r="A26" s="55" t="s">
        <v>29</v>
      </c>
      <c r="B26" s="56"/>
      <c r="C26" s="52" t="s">
        <v>39</v>
      </c>
      <c r="D26" s="57">
        <v>590973</v>
      </c>
      <c r="E26" s="58"/>
      <c r="F26" s="57">
        <v>590973</v>
      </c>
      <c r="G26" s="58"/>
      <c r="H26" s="50"/>
    </row>
    <row r="27" spans="1:9" ht="15.75" customHeight="1" x14ac:dyDescent="0.25">
      <c r="A27" s="55" t="s">
        <v>40</v>
      </c>
      <c r="B27" s="56"/>
      <c r="C27" s="52" t="s">
        <v>41</v>
      </c>
      <c r="D27" s="57">
        <v>354584</v>
      </c>
      <c r="E27" s="58"/>
      <c r="F27" s="57">
        <v>354584</v>
      </c>
      <c r="G27" s="58"/>
      <c r="H27" s="50"/>
    </row>
    <row r="28" spans="1:9" ht="15.75" customHeight="1" x14ac:dyDescent="0.25">
      <c r="A28" s="51" t="s">
        <v>42</v>
      </c>
      <c r="B28" s="49"/>
      <c r="C28" s="52" t="s">
        <v>43</v>
      </c>
      <c r="D28" s="57">
        <v>0</v>
      </c>
      <c r="E28" s="58"/>
      <c r="F28" s="57">
        <v>0</v>
      </c>
      <c r="G28" s="58"/>
      <c r="H28" s="50"/>
    </row>
    <row r="29" spans="1:9" ht="15.75" customHeight="1" x14ac:dyDescent="0.25">
      <c r="A29" s="51" t="s">
        <v>44</v>
      </c>
      <c r="B29" s="49"/>
      <c r="C29" s="52" t="s">
        <v>45</v>
      </c>
      <c r="D29" s="53">
        <f>D30-D31</f>
        <v>0</v>
      </c>
      <c r="E29" s="54"/>
      <c r="F29" s="53">
        <f>F30-F31</f>
        <v>0</v>
      </c>
      <c r="G29" s="54"/>
      <c r="H29" s="50"/>
    </row>
    <row r="30" spans="1:9" ht="15.75" customHeight="1" x14ac:dyDescent="0.25">
      <c r="A30" s="55" t="s">
        <v>29</v>
      </c>
      <c r="B30" s="56"/>
      <c r="C30" s="52" t="s">
        <v>46</v>
      </c>
      <c r="D30" s="57">
        <v>0</v>
      </c>
      <c r="E30" s="58"/>
      <c r="F30" s="57">
        <v>0</v>
      </c>
      <c r="G30" s="58"/>
      <c r="H30" s="50"/>
    </row>
    <row r="31" spans="1:9" ht="15.75" x14ac:dyDescent="0.25">
      <c r="A31" s="55" t="s">
        <v>40</v>
      </c>
      <c r="B31" s="56"/>
      <c r="C31" s="52" t="s">
        <v>47</v>
      </c>
      <c r="D31" s="57">
        <v>0</v>
      </c>
      <c r="E31" s="58"/>
      <c r="F31" s="57">
        <v>0</v>
      </c>
      <c r="G31" s="58"/>
      <c r="H31" s="50"/>
    </row>
    <row r="32" spans="1:9" ht="15.75" customHeight="1" x14ac:dyDescent="0.25">
      <c r="A32" s="51" t="s">
        <v>48</v>
      </c>
      <c r="B32" s="49"/>
      <c r="C32" s="52" t="s">
        <v>49</v>
      </c>
      <c r="D32" s="57">
        <v>44820142</v>
      </c>
      <c r="E32" s="58"/>
      <c r="F32" s="57">
        <v>54235310</v>
      </c>
      <c r="G32" s="58"/>
      <c r="H32" s="50"/>
    </row>
    <row r="33" spans="1:9" ht="15.75" customHeight="1" x14ac:dyDescent="0.25">
      <c r="A33" s="51" t="s">
        <v>50</v>
      </c>
      <c r="B33" s="49"/>
      <c r="C33" s="52" t="s">
        <v>51</v>
      </c>
      <c r="D33" s="57">
        <v>0</v>
      </c>
      <c r="E33" s="58"/>
      <c r="F33" s="57">
        <v>0</v>
      </c>
      <c r="G33" s="58"/>
      <c r="H33" s="50"/>
    </row>
    <row r="34" spans="1:9" ht="15.75" customHeight="1" x14ac:dyDescent="0.25">
      <c r="A34" s="51" t="s">
        <v>52</v>
      </c>
      <c r="B34" s="49"/>
      <c r="C34" s="52" t="s">
        <v>53</v>
      </c>
      <c r="D34" s="57">
        <v>0</v>
      </c>
      <c r="E34" s="58"/>
      <c r="F34" s="57">
        <v>0</v>
      </c>
      <c r="G34" s="58"/>
      <c r="H34" s="50"/>
    </row>
    <row r="35" spans="1:9" s="66" customFormat="1" ht="15.75" customHeight="1" x14ac:dyDescent="0.25">
      <c r="A35" s="59" t="s">
        <v>54</v>
      </c>
      <c r="B35" s="60"/>
      <c r="C35" s="61" t="s">
        <v>55</v>
      </c>
      <c r="D35" s="62">
        <f>SUM(D19,D22,D25,D28,D29,D32,D33,D34)</f>
        <v>573154736</v>
      </c>
      <c r="E35" s="63"/>
      <c r="F35" s="62">
        <f>SUM(F19,F22,F25,F28,F29,F32,F33,F34)</f>
        <v>649178874</v>
      </c>
      <c r="G35" s="63"/>
      <c r="H35" s="64"/>
      <c r="I35" s="65"/>
    </row>
    <row r="36" spans="1:9" ht="18.75" customHeight="1" x14ac:dyDescent="0.25">
      <c r="A36" s="46" t="s">
        <v>56</v>
      </c>
      <c r="B36" s="47"/>
      <c r="C36" s="48"/>
      <c r="D36" s="48"/>
      <c r="E36" s="48"/>
      <c r="F36" s="48"/>
      <c r="G36" s="49"/>
      <c r="H36" s="50"/>
    </row>
    <row r="37" spans="1:9" ht="15.75" customHeight="1" x14ac:dyDescent="0.25">
      <c r="A37" s="51" t="s">
        <v>57</v>
      </c>
      <c r="B37" s="67"/>
      <c r="C37" s="68">
        <v>1100</v>
      </c>
      <c r="D37" s="57">
        <v>0</v>
      </c>
      <c r="E37" s="58"/>
      <c r="F37" s="57">
        <v>0</v>
      </c>
      <c r="G37" s="58"/>
      <c r="H37" s="50"/>
    </row>
    <row r="38" spans="1:9" ht="15.75" customHeight="1" x14ac:dyDescent="0.25">
      <c r="A38" s="51" t="s">
        <v>58</v>
      </c>
      <c r="B38" s="67"/>
      <c r="C38" s="52">
        <v>1110</v>
      </c>
      <c r="D38" s="57">
        <v>0</v>
      </c>
      <c r="E38" s="58"/>
      <c r="F38" s="57">
        <v>0</v>
      </c>
      <c r="G38" s="58"/>
      <c r="H38" s="50"/>
    </row>
    <row r="39" spans="1:9" ht="15.75" customHeight="1" x14ac:dyDescent="0.25">
      <c r="A39" s="69" t="s">
        <v>59</v>
      </c>
      <c r="B39" s="70"/>
      <c r="C39" s="52" t="s">
        <v>60</v>
      </c>
      <c r="D39" s="57">
        <v>0</v>
      </c>
      <c r="E39" s="58"/>
      <c r="F39" s="57">
        <v>0</v>
      </c>
      <c r="G39" s="58"/>
      <c r="H39" s="50"/>
    </row>
    <row r="40" spans="1:9" ht="15.75" x14ac:dyDescent="0.25">
      <c r="A40" s="69" t="s">
        <v>61</v>
      </c>
      <c r="B40" s="70"/>
      <c r="C40" s="52" t="s">
        <v>62</v>
      </c>
      <c r="D40" s="57">
        <v>0</v>
      </c>
      <c r="E40" s="58"/>
      <c r="F40" s="57">
        <v>0</v>
      </c>
      <c r="G40" s="58"/>
      <c r="H40" s="50"/>
    </row>
    <row r="41" spans="1:9" ht="15.75" customHeight="1" x14ac:dyDescent="0.25">
      <c r="A41" s="51" t="s">
        <v>63</v>
      </c>
      <c r="B41" s="67"/>
      <c r="C41" s="68"/>
      <c r="D41" s="71">
        <v>0</v>
      </c>
      <c r="E41" s="72"/>
      <c r="F41" s="71">
        <v>0</v>
      </c>
      <c r="G41" s="72"/>
      <c r="H41" s="50"/>
    </row>
    <row r="42" spans="1:9" ht="15.75" customHeight="1" x14ac:dyDescent="0.25">
      <c r="A42" s="55" t="s">
        <v>64</v>
      </c>
      <c r="B42" s="56"/>
      <c r="C42" s="52">
        <v>1120</v>
      </c>
      <c r="D42" s="57">
        <v>0</v>
      </c>
      <c r="E42" s="58"/>
      <c r="F42" s="57">
        <v>0</v>
      </c>
      <c r="G42" s="58"/>
      <c r="H42" s="50"/>
    </row>
    <row r="43" spans="1:9" ht="15.75" customHeight="1" x14ac:dyDescent="0.25">
      <c r="A43" s="55" t="s">
        <v>65</v>
      </c>
      <c r="B43" s="56"/>
      <c r="C43" s="68">
        <v>1125</v>
      </c>
      <c r="D43" s="57">
        <v>976153</v>
      </c>
      <c r="E43" s="58"/>
      <c r="F43" s="57">
        <v>166658</v>
      </c>
      <c r="G43" s="58"/>
      <c r="H43" s="50"/>
    </row>
    <row r="44" spans="1:9" ht="15.75" customHeight="1" x14ac:dyDescent="0.25">
      <c r="A44" s="55" t="s">
        <v>66</v>
      </c>
      <c r="B44" s="56"/>
      <c r="C44" s="52">
        <v>1130</v>
      </c>
      <c r="D44" s="57">
        <v>0</v>
      </c>
      <c r="E44" s="58"/>
      <c r="F44" s="57">
        <v>0</v>
      </c>
      <c r="G44" s="58"/>
      <c r="H44" s="50"/>
    </row>
    <row r="45" spans="1:9" ht="15.75" customHeight="1" x14ac:dyDescent="0.25">
      <c r="A45" s="55" t="s">
        <v>67</v>
      </c>
      <c r="B45" s="56"/>
      <c r="C45" s="68">
        <v>1135</v>
      </c>
      <c r="D45" s="57">
        <v>0</v>
      </c>
      <c r="E45" s="58"/>
      <c r="F45" s="57">
        <v>0</v>
      </c>
      <c r="G45" s="58"/>
      <c r="H45" s="73"/>
    </row>
    <row r="46" spans="1:9" ht="15.75" customHeight="1" x14ac:dyDescent="0.25">
      <c r="A46" s="55" t="s">
        <v>68</v>
      </c>
      <c r="B46" s="56"/>
      <c r="C46" s="52">
        <v>1140</v>
      </c>
      <c r="D46" s="57">
        <v>981489</v>
      </c>
      <c r="E46" s="58"/>
      <c r="F46" s="57">
        <v>766750</v>
      </c>
      <c r="G46" s="58"/>
      <c r="H46" s="73"/>
    </row>
    <row r="47" spans="1:9" ht="15.75" customHeight="1" x14ac:dyDescent="0.25">
      <c r="A47" s="55" t="s">
        <v>69</v>
      </c>
      <c r="B47" s="56"/>
      <c r="C47" s="52">
        <v>1145</v>
      </c>
      <c r="D47" s="57">
        <v>0</v>
      </c>
      <c r="E47" s="58"/>
      <c r="F47" s="57">
        <v>0</v>
      </c>
      <c r="G47" s="58"/>
      <c r="H47" s="73"/>
    </row>
    <row r="48" spans="1:9" ht="15.75" customHeight="1" x14ac:dyDescent="0.25">
      <c r="A48" s="55" t="s">
        <v>70</v>
      </c>
      <c r="B48" s="56"/>
      <c r="C48" s="52">
        <v>1150</v>
      </c>
      <c r="D48" s="57">
        <v>7363</v>
      </c>
      <c r="E48" s="58"/>
      <c r="F48" s="57">
        <v>0</v>
      </c>
      <c r="G48" s="58"/>
      <c r="H48" s="73"/>
    </row>
    <row r="49" spans="1:9" ht="15.75" customHeight="1" x14ac:dyDescent="0.25">
      <c r="A49" s="51" t="s">
        <v>71</v>
      </c>
      <c r="B49" s="67"/>
      <c r="C49" s="68">
        <v>1155</v>
      </c>
      <c r="D49" s="57">
        <v>0</v>
      </c>
      <c r="E49" s="58"/>
      <c r="F49" s="57">
        <v>0</v>
      </c>
      <c r="G49" s="58"/>
      <c r="H49" s="73"/>
    </row>
    <row r="50" spans="1:9" ht="36" customHeight="1" x14ac:dyDescent="0.25">
      <c r="A50" s="74" t="s">
        <v>72</v>
      </c>
      <c r="B50" s="75"/>
      <c r="C50" s="52"/>
      <c r="D50" s="71"/>
      <c r="E50" s="72"/>
      <c r="F50" s="71"/>
      <c r="G50" s="72"/>
      <c r="H50" s="73"/>
    </row>
    <row r="51" spans="1:9" ht="15.75" customHeight="1" x14ac:dyDescent="0.25">
      <c r="A51" s="55" t="s">
        <v>73</v>
      </c>
      <c r="B51" s="56"/>
      <c r="C51" s="52">
        <v>1160</v>
      </c>
      <c r="D51" s="53">
        <f>SUM(D52:E54)</f>
        <v>24957099</v>
      </c>
      <c r="E51" s="54"/>
      <c r="F51" s="53">
        <f>SUM(F52:G54)</f>
        <v>21722723</v>
      </c>
      <c r="G51" s="54"/>
      <c r="H51" s="73"/>
    </row>
    <row r="52" spans="1:9" ht="15.75" x14ac:dyDescent="0.25">
      <c r="A52" s="55" t="s">
        <v>74</v>
      </c>
      <c r="B52" s="56"/>
      <c r="C52" s="52">
        <v>1161</v>
      </c>
      <c r="D52" s="57">
        <v>0</v>
      </c>
      <c r="E52" s="58"/>
      <c r="F52" s="57">
        <v>0</v>
      </c>
      <c r="G52" s="58"/>
      <c r="H52" s="73"/>
    </row>
    <row r="53" spans="1:9" ht="15.75" customHeight="1" x14ac:dyDescent="0.25">
      <c r="A53" s="55" t="s">
        <v>75</v>
      </c>
      <c r="B53" s="56"/>
      <c r="C53" s="52">
        <v>1162</v>
      </c>
      <c r="D53" s="57">
        <v>24957099</v>
      </c>
      <c r="E53" s="58"/>
      <c r="F53" s="57">
        <v>21722723</v>
      </c>
      <c r="G53" s="58"/>
      <c r="H53" s="73" t="e">
        <f>IF(D53='[1]2м_свод'!F22+#REF!-#REF!+#REF!-#REF!+'[1]4-3м'!F24-'[1]4-3м'!G24,,'[1]2м_свод'!F22+#REF!-#REF!+#REF!-#REF!+'[1]4-3м'!F24-'[1]4-3м'!G24)</f>
        <v>#REF!</v>
      </c>
      <c r="I53" s="73" t="e">
        <f>IF(F53='[1]2м_свод'!I22+#REF!-#REF!+#REF!-#REF!+'[1]4-3м'!L24-'[1]4-3м'!M24,,'[1]2м_свод'!I22+#REF!-#REF!+#REF!-#REF!+'[1]4-3м'!L24-'[1]4-3м'!M24)</f>
        <v>#REF!</v>
      </c>
    </row>
    <row r="54" spans="1:9" ht="15.75" customHeight="1" x14ac:dyDescent="0.25">
      <c r="A54" s="55" t="s">
        <v>76</v>
      </c>
      <c r="B54" s="56"/>
      <c r="C54" s="52">
        <v>1163</v>
      </c>
      <c r="D54" s="57">
        <v>0</v>
      </c>
      <c r="E54" s="58"/>
      <c r="F54" s="57">
        <v>0</v>
      </c>
      <c r="G54" s="58"/>
      <c r="H54" s="73"/>
      <c r="I54" s="73"/>
    </row>
    <row r="55" spans="1:9" ht="15.75" customHeight="1" x14ac:dyDescent="0.25">
      <c r="A55" s="55" t="s">
        <v>77</v>
      </c>
      <c r="B55" s="56"/>
      <c r="C55" s="52">
        <v>1164</v>
      </c>
      <c r="D55" s="57">
        <v>0</v>
      </c>
      <c r="E55" s="58"/>
      <c r="F55" s="57">
        <v>0</v>
      </c>
      <c r="G55" s="58"/>
      <c r="H55" s="73"/>
      <c r="I55" s="73"/>
    </row>
    <row r="56" spans="1:9" ht="15.75" customHeight="1" x14ac:dyDescent="0.25">
      <c r="A56" s="55" t="s">
        <v>78</v>
      </c>
      <c r="B56" s="56"/>
      <c r="C56" s="52">
        <v>1165</v>
      </c>
      <c r="D56" s="57">
        <v>0</v>
      </c>
      <c r="E56" s="58"/>
      <c r="F56" s="57">
        <v>0</v>
      </c>
      <c r="G56" s="58"/>
      <c r="H56" s="73"/>
    </row>
    <row r="57" spans="1:9" ht="15.75" customHeight="1" x14ac:dyDescent="0.25">
      <c r="A57" s="51" t="s">
        <v>79</v>
      </c>
      <c r="B57" s="49"/>
      <c r="C57" s="68"/>
      <c r="D57" s="71">
        <v>0</v>
      </c>
      <c r="E57" s="72"/>
      <c r="F57" s="71">
        <v>0</v>
      </c>
      <c r="G57" s="72"/>
      <c r="H57" s="73"/>
    </row>
    <row r="58" spans="1:9" ht="15.75" customHeight="1" x14ac:dyDescent="0.25">
      <c r="A58" s="55" t="s">
        <v>80</v>
      </c>
      <c r="B58" s="56"/>
      <c r="C58" s="68">
        <v>1170</v>
      </c>
      <c r="D58" s="57">
        <v>0</v>
      </c>
      <c r="E58" s="58"/>
      <c r="F58" s="57">
        <v>0</v>
      </c>
      <c r="G58" s="58"/>
      <c r="H58" s="73"/>
    </row>
    <row r="59" spans="1:9" ht="15.75" customHeight="1" x14ac:dyDescent="0.25">
      <c r="A59" s="55" t="s">
        <v>81</v>
      </c>
      <c r="B59" s="56"/>
      <c r="C59" s="68">
        <v>1175</v>
      </c>
      <c r="D59" s="57">
        <f>SUM(D60:E61)</f>
        <v>0</v>
      </c>
      <c r="E59" s="58"/>
      <c r="F59" s="57">
        <f>SUM(F60:G61)</f>
        <v>0</v>
      </c>
      <c r="G59" s="58"/>
      <c r="H59" s="73"/>
    </row>
    <row r="60" spans="1:9" ht="15.75" customHeight="1" x14ac:dyDescent="0.25">
      <c r="A60" s="55" t="s">
        <v>82</v>
      </c>
      <c r="B60" s="56"/>
      <c r="C60" s="68">
        <v>1176</v>
      </c>
      <c r="D60" s="57">
        <v>0</v>
      </c>
      <c r="E60" s="58"/>
      <c r="F60" s="57">
        <v>0</v>
      </c>
      <c r="G60" s="58"/>
      <c r="H60" s="73"/>
    </row>
    <row r="61" spans="1:9" ht="15.75" customHeight="1" x14ac:dyDescent="0.25">
      <c r="A61" s="55" t="s">
        <v>83</v>
      </c>
      <c r="B61" s="56"/>
      <c r="C61" s="52">
        <v>1177</v>
      </c>
      <c r="D61" s="57">
        <v>0</v>
      </c>
      <c r="E61" s="58"/>
      <c r="F61" s="57">
        <v>0</v>
      </c>
      <c r="G61" s="58"/>
      <c r="H61" s="73"/>
    </row>
    <row r="62" spans="1:9" ht="15.75" customHeight="1" x14ac:dyDescent="0.25">
      <c r="A62" s="51" t="s">
        <v>84</v>
      </c>
      <c r="B62" s="49"/>
      <c r="C62" s="68">
        <v>1180</v>
      </c>
      <c r="D62" s="57">
        <v>0</v>
      </c>
      <c r="E62" s="58"/>
      <c r="F62" s="57">
        <v>0</v>
      </c>
      <c r="G62" s="58"/>
      <c r="H62" s="73"/>
    </row>
    <row r="63" spans="1:9" s="66" customFormat="1" ht="15.75" customHeight="1" x14ac:dyDescent="0.25">
      <c r="A63" s="59" t="s">
        <v>85</v>
      </c>
      <c r="B63" s="60"/>
      <c r="C63" s="76">
        <v>1195</v>
      </c>
      <c r="D63" s="62">
        <f>SUM(D37:E38,D42:E49,D51,D56,D58,D59,D62)</f>
        <v>26922104</v>
      </c>
      <c r="E63" s="63"/>
      <c r="F63" s="62">
        <f>SUM(F37:G38,F42:G49,F51,F56,F58,F59,F62)</f>
        <v>22656131</v>
      </c>
      <c r="G63" s="63"/>
      <c r="H63" s="77"/>
      <c r="I63" s="65"/>
    </row>
    <row r="64" spans="1:9" s="66" customFormat="1" ht="15.75" customHeight="1" x14ac:dyDescent="0.25">
      <c r="A64" s="78" t="s">
        <v>86</v>
      </c>
      <c r="B64" s="79"/>
      <c r="C64" s="76">
        <v>1200</v>
      </c>
      <c r="D64" s="80">
        <v>0</v>
      </c>
      <c r="E64" s="81"/>
      <c r="F64" s="80">
        <v>0</v>
      </c>
      <c r="G64" s="81"/>
      <c r="H64" s="77"/>
      <c r="I64" s="65"/>
    </row>
    <row r="65" spans="1:9" s="66" customFormat="1" ht="15.75" x14ac:dyDescent="0.25">
      <c r="A65" s="78" t="s">
        <v>20</v>
      </c>
      <c r="B65" s="82"/>
      <c r="C65" s="76">
        <v>1300</v>
      </c>
      <c r="D65" s="62">
        <f>SUM(D64,D63,D35)</f>
        <v>600076840</v>
      </c>
      <c r="E65" s="63"/>
      <c r="F65" s="62">
        <f>SUM(F64,F63,F35)</f>
        <v>671835005</v>
      </c>
      <c r="G65" s="63"/>
      <c r="H65" s="77"/>
      <c r="I65" s="65"/>
    </row>
    <row r="66" spans="1:9" ht="27.75" customHeight="1" x14ac:dyDescent="0.25">
      <c r="A66" s="83" t="s">
        <v>87</v>
      </c>
      <c r="B66" s="83"/>
      <c r="C66" s="84" t="s">
        <v>88</v>
      </c>
      <c r="D66" s="38" t="s">
        <v>24</v>
      </c>
      <c r="E66" s="39"/>
      <c r="F66" s="38" t="s">
        <v>25</v>
      </c>
      <c r="G66" s="39"/>
      <c r="H66" s="73"/>
    </row>
    <row r="67" spans="1:9" s="45" customFormat="1" x14ac:dyDescent="0.25">
      <c r="A67" s="40">
        <v>1</v>
      </c>
      <c r="B67" s="41"/>
      <c r="C67" s="85">
        <v>2</v>
      </c>
      <c r="D67" s="38">
        <v>3</v>
      </c>
      <c r="E67" s="39"/>
      <c r="F67" s="38">
        <v>4</v>
      </c>
      <c r="G67" s="39"/>
      <c r="H67" s="16"/>
      <c r="I67" s="27"/>
    </row>
    <row r="68" spans="1:9" ht="15.75" customHeight="1" x14ac:dyDescent="0.2">
      <c r="A68" s="78" t="s">
        <v>89</v>
      </c>
      <c r="B68" s="47"/>
      <c r="C68" s="86"/>
      <c r="D68" s="86"/>
      <c r="E68" s="86"/>
      <c r="F68" s="86"/>
      <c r="G68" s="87"/>
      <c r="H68" s="73"/>
    </row>
    <row r="69" spans="1:9" ht="15.75" customHeight="1" x14ac:dyDescent="0.25">
      <c r="A69" s="51" t="s">
        <v>90</v>
      </c>
      <c r="B69" s="49"/>
      <c r="C69" s="88">
        <v>1400</v>
      </c>
      <c r="D69" s="57">
        <v>717565150</v>
      </c>
      <c r="E69" s="58"/>
      <c r="F69" s="57">
        <v>826472131</v>
      </c>
      <c r="G69" s="58"/>
      <c r="H69" s="73"/>
    </row>
    <row r="70" spans="1:9" ht="15.75" customHeight="1" x14ac:dyDescent="0.25">
      <c r="A70" s="51" t="s">
        <v>91</v>
      </c>
      <c r="B70" s="49"/>
      <c r="C70" s="52">
        <v>1410</v>
      </c>
      <c r="D70" s="57">
        <v>224093966</v>
      </c>
      <c r="E70" s="58"/>
      <c r="F70" s="57">
        <v>224093966</v>
      </c>
      <c r="G70" s="58"/>
      <c r="H70" s="73"/>
    </row>
    <row r="71" spans="1:9" ht="15.75" customHeight="1" x14ac:dyDescent="0.25">
      <c r="A71" s="51" t="s">
        <v>92</v>
      </c>
      <c r="B71" s="49"/>
      <c r="C71" s="52">
        <v>1420</v>
      </c>
      <c r="D71" s="57">
        <v>-342651175</v>
      </c>
      <c r="E71" s="58"/>
      <c r="F71" s="57">
        <v>-380699751</v>
      </c>
      <c r="G71" s="58"/>
      <c r="H71" s="73"/>
    </row>
    <row r="72" spans="1:9" ht="15.75" customHeight="1" x14ac:dyDescent="0.25">
      <c r="A72" s="51" t="s">
        <v>93</v>
      </c>
      <c r="B72" s="49"/>
      <c r="C72" s="52">
        <v>1430</v>
      </c>
      <c r="D72" s="57">
        <v>0</v>
      </c>
      <c r="E72" s="58"/>
      <c r="F72" s="57">
        <v>0</v>
      </c>
      <c r="G72" s="58"/>
      <c r="H72" s="73"/>
    </row>
    <row r="73" spans="1:9" ht="15.75" x14ac:dyDescent="0.25">
      <c r="A73" s="51" t="s">
        <v>94</v>
      </c>
      <c r="B73" s="49"/>
      <c r="C73" s="89">
        <v>1440</v>
      </c>
      <c r="D73" s="57">
        <v>0</v>
      </c>
      <c r="E73" s="58"/>
      <c r="F73" s="57">
        <v>0</v>
      </c>
      <c r="G73" s="58"/>
      <c r="H73" s="73"/>
    </row>
    <row r="74" spans="1:9" ht="15.75" customHeight="1" x14ac:dyDescent="0.25">
      <c r="A74" s="51" t="s">
        <v>95</v>
      </c>
      <c r="B74" s="49"/>
      <c r="C74" s="89">
        <v>1450</v>
      </c>
      <c r="D74" s="57">
        <v>0</v>
      </c>
      <c r="E74" s="58"/>
      <c r="F74" s="57">
        <v>0</v>
      </c>
      <c r="G74" s="58"/>
      <c r="H74" s="73"/>
    </row>
    <row r="75" spans="1:9" s="66" customFormat="1" ht="15.75" customHeight="1" x14ac:dyDescent="0.25">
      <c r="A75" s="59" t="s">
        <v>54</v>
      </c>
      <c r="B75" s="60"/>
      <c r="C75" s="90" t="s">
        <v>96</v>
      </c>
      <c r="D75" s="62">
        <f>SUM(D69:E74)</f>
        <v>599007941</v>
      </c>
      <c r="E75" s="63"/>
      <c r="F75" s="62">
        <f>SUM(F69:G74)</f>
        <v>669866346</v>
      </c>
      <c r="G75" s="63"/>
      <c r="H75" s="77"/>
      <c r="I75" s="65"/>
    </row>
    <row r="76" spans="1:9" ht="14.25" customHeight="1" x14ac:dyDescent="0.2">
      <c r="A76" s="78" t="s">
        <v>97</v>
      </c>
      <c r="B76" s="47"/>
      <c r="C76" s="86"/>
      <c r="D76" s="86"/>
      <c r="E76" s="86"/>
      <c r="F76" s="86"/>
      <c r="G76" s="87"/>
      <c r="H76" s="73"/>
    </row>
    <row r="77" spans="1:9" ht="15.75" customHeight="1" x14ac:dyDescent="0.25">
      <c r="A77" s="51" t="s">
        <v>98</v>
      </c>
      <c r="B77" s="49"/>
      <c r="C77" s="68"/>
      <c r="D77" s="91">
        <v>0</v>
      </c>
      <c r="E77" s="92"/>
      <c r="F77" s="91">
        <v>0</v>
      </c>
      <c r="G77" s="92"/>
      <c r="H77" s="73"/>
    </row>
    <row r="78" spans="1:9" ht="15.75" customHeight="1" x14ac:dyDescent="0.25">
      <c r="A78" s="55" t="s">
        <v>99</v>
      </c>
      <c r="B78" s="56"/>
      <c r="C78" s="52">
        <v>1500</v>
      </c>
      <c r="D78" s="57">
        <v>0</v>
      </c>
      <c r="E78" s="58"/>
      <c r="F78" s="57">
        <v>0</v>
      </c>
      <c r="G78" s="58"/>
      <c r="H78" s="73"/>
    </row>
    <row r="79" spans="1:9" ht="15.75" customHeight="1" x14ac:dyDescent="0.25">
      <c r="A79" s="55" t="s">
        <v>100</v>
      </c>
      <c r="B79" s="56"/>
      <c r="C79" s="68">
        <v>1510</v>
      </c>
      <c r="D79" s="57">
        <v>0</v>
      </c>
      <c r="E79" s="58"/>
      <c r="F79" s="57">
        <v>0</v>
      </c>
      <c r="G79" s="58"/>
      <c r="H79" s="73"/>
    </row>
    <row r="80" spans="1:9" ht="15.75" customHeight="1" x14ac:dyDescent="0.25">
      <c r="A80" s="55" t="s">
        <v>101</v>
      </c>
      <c r="B80" s="56"/>
      <c r="C80" s="52">
        <v>1520</v>
      </c>
      <c r="D80" s="57">
        <v>0</v>
      </c>
      <c r="E80" s="58"/>
      <c r="F80" s="57">
        <v>0</v>
      </c>
      <c r="G80" s="58"/>
      <c r="H80" s="73"/>
    </row>
    <row r="81" spans="1:13" ht="15.75" customHeight="1" x14ac:dyDescent="0.25">
      <c r="A81" s="51" t="s">
        <v>102</v>
      </c>
      <c r="B81" s="49"/>
      <c r="C81" s="68">
        <v>1530</v>
      </c>
      <c r="D81" s="57">
        <v>0</v>
      </c>
      <c r="E81" s="58"/>
      <c r="F81" s="57">
        <v>0</v>
      </c>
      <c r="G81" s="58"/>
      <c r="H81" s="73"/>
    </row>
    <row r="82" spans="1:13" ht="15.75" customHeight="1" x14ac:dyDescent="0.25">
      <c r="A82" s="51" t="s">
        <v>103</v>
      </c>
      <c r="B82" s="49"/>
      <c r="C82" s="52"/>
      <c r="D82" s="71">
        <v>0</v>
      </c>
      <c r="E82" s="72"/>
      <c r="F82" s="71">
        <v>0</v>
      </c>
      <c r="G82" s="72"/>
      <c r="H82" s="73"/>
    </row>
    <row r="83" spans="1:13" ht="15.75" customHeight="1" x14ac:dyDescent="0.25">
      <c r="A83" s="55" t="s">
        <v>104</v>
      </c>
      <c r="B83" s="56"/>
      <c r="C83" s="52">
        <v>1540</v>
      </c>
      <c r="D83" s="57">
        <v>190657</v>
      </c>
      <c r="E83" s="58"/>
      <c r="F83" s="57">
        <v>149516</v>
      </c>
      <c r="G83" s="58"/>
      <c r="H83" s="73"/>
    </row>
    <row r="84" spans="1:13" ht="15.75" customHeight="1" x14ac:dyDescent="0.25">
      <c r="A84" s="55" t="s">
        <v>65</v>
      </c>
      <c r="B84" s="56"/>
      <c r="C84" s="52">
        <v>1545</v>
      </c>
      <c r="D84" s="57">
        <v>0</v>
      </c>
      <c r="E84" s="58"/>
      <c r="F84" s="57">
        <v>1120509</v>
      </c>
      <c r="G84" s="58"/>
      <c r="H84" s="73"/>
    </row>
    <row r="85" spans="1:13" ht="15.75" customHeight="1" x14ac:dyDescent="0.25">
      <c r="A85" s="55" t="s">
        <v>100</v>
      </c>
      <c r="B85" s="56"/>
      <c r="C85" s="52">
        <v>1550</v>
      </c>
      <c r="D85" s="57">
        <v>0</v>
      </c>
      <c r="E85" s="58"/>
      <c r="F85" s="57">
        <v>0</v>
      </c>
      <c r="G85" s="58"/>
      <c r="H85" s="73"/>
    </row>
    <row r="86" spans="1:13" ht="15.75" customHeight="1" x14ac:dyDescent="0.25">
      <c r="A86" s="55" t="s">
        <v>105</v>
      </c>
      <c r="B86" s="56"/>
      <c r="C86" s="52">
        <v>1555</v>
      </c>
      <c r="D86" s="57">
        <v>0</v>
      </c>
      <c r="E86" s="58"/>
      <c r="F86" s="57">
        <v>0</v>
      </c>
      <c r="G86" s="58"/>
      <c r="H86" s="73"/>
    </row>
    <row r="87" spans="1:13" ht="15.75" customHeight="1" x14ac:dyDescent="0.25">
      <c r="A87" s="55" t="s">
        <v>106</v>
      </c>
      <c r="B87" s="56"/>
      <c r="C87" s="52">
        <v>1560</v>
      </c>
      <c r="D87" s="57">
        <v>795270</v>
      </c>
      <c r="E87" s="58"/>
      <c r="F87" s="57">
        <v>617234</v>
      </c>
      <c r="G87" s="58"/>
      <c r="H87" s="73"/>
    </row>
    <row r="88" spans="1:13" ht="15.75" customHeight="1" x14ac:dyDescent="0.25">
      <c r="A88" s="55" t="s">
        <v>68</v>
      </c>
      <c r="B88" s="56"/>
      <c r="C88" s="52">
        <v>1565</v>
      </c>
      <c r="D88" s="57">
        <v>0</v>
      </c>
      <c r="E88" s="58"/>
      <c r="F88" s="57">
        <v>0</v>
      </c>
      <c r="G88" s="58"/>
      <c r="H88" s="73"/>
      <c r="L88" s="93"/>
      <c r="M88" s="93"/>
    </row>
    <row r="89" spans="1:13" ht="15.75" customHeight="1" x14ac:dyDescent="0.25">
      <c r="A89" s="55" t="s">
        <v>69</v>
      </c>
      <c r="B89" s="56"/>
      <c r="C89" s="52">
        <v>1570</v>
      </c>
      <c r="D89" s="57">
        <v>0</v>
      </c>
      <c r="E89" s="58"/>
      <c r="F89" s="57">
        <v>0</v>
      </c>
      <c r="G89" s="58"/>
      <c r="H89" s="73"/>
    </row>
    <row r="90" spans="1:13" ht="15.75" customHeight="1" x14ac:dyDescent="0.25">
      <c r="A90" s="55" t="s">
        <v>107</v>
      </c>
      <c r="B90" s="56"/>
      <c r="C90" s="52">
        <v>1575</v>
      </c>
      <c r="D90" s="57">
        <v>81400</v>
      </c>
      <c r="E90" s="58"/>
      <c r="F90" s="57">
        <v>81400</v>
      </c>
      <c r="G90" s="58"/>
      <c r="H90" s="73"/>
    </row>
    <row r="91" spans="1:13" ht="15.75" customHeight="1" x14ac:dyDescent="0.25">
      <c r="A91" s="55" t="s">
        <v>108</v>
      </c>
      <c r="B91" s="56"/>
      <c r="C91" s="52" t="s">
        <v>109</v>
      </c>
      <c r="D91" s="57">
        <v>0</v>
      </c>
      <c r="E91" s="58"/>
      <c r="F91" s="57">
        <v>0</v>
      </c>
      <c r="G91" s="58"/>
      <c r="H91" s="73"/>
    </row>
    <row r="92" spans="1:13" s="66" customFormat="1" ht="15.75" customHeight="1" x14ac:dyDescent="0.25">
      <c r="A92" s="59" t="s">
        <v>85</v>
      </c>
      <c r="B92" s="60"/>
      <c r="C92" s="76" t="s">
        <v>110</v>
      </c>
      <c r="D92" s="62">
        <f>SUM(D78:E81,D83:E90)</f>
        <v>1067327</v>
      </c>
      <c r="E92" s="63"/>
      <c r="F92" s="62">
        <f>SUM(F78:G81,F83:G90)</f>
        <v>1968659</v>
      </c>
      <c r="G92" s="63"/>
      <c r="H92" s="77"/>
      <c r="I92" s="65"/>
    </row>
    <row r="93" spans="1:13" s="66" customFormat="1" ht="15.75" customHeight="1" x14ac:dyDescent="0.25">
      <c r="A93" s="78" t="s">
        <v>111</v>
      </c>
      <c r="B93" s="79"/>
      <c r="C93" s="76">
        <v>1600</v>
      </c>
      <c r="D93" s="80">
        <v>0</v>
      </c>
      <c r="E93" s="81"/>
      <c r="F93" s="80">
        <v>0</v>
      </c>
      <c r="G93" s="81"/>
      <c r="H93" s="77"/>
      <c r="I93" s="65"/>
    </row>
    <row r="94" spans="1:13" s="66" customFormat="1" ht="15.75" customHeight="1" x14ac:dyDescent="0.25">
      <c r="A94" s="78" t="s">
        <v>112</v>
      </c>
      <c r="B94" s="79"/>
      <c r="C94" s="76">
        <v>1700</v>
      </c>
      <c r="D94" s="80">
        <v>1572</v>
      </c>
      <c r="E94" s="81"/>
      <c r="F94" s="80">
        <v>0</v>
      </c>
      <c r="G94" s="81"/>
      <c r="H94" s="77"/>
      <c r="I94" s="65"/>
    </row>
    <row r="95" spans="1:13" s="66" customFormat="1" ht="15.75" x14ac:dyDescent="0.25">
      <c r="A95" s="78" t="s">
        <v>20</v>
      </c>
      <c r="B95" s="82"/>
      <c r="C95" s="76">
        <v>1800</v>
      </c>
      <c r="D95" s="62">
        <f>SUM(D75,D92:E94)</f>
        <v>600076840</v>
      </c>
      <c r="E95" s="63"/>
      <c r="F95" s="62">
        <f>SUM(F75,F92:G94)</f>
        <v>671835005</v>
      </c>
      <c r="G95" s="63"/>
      <c r="H95" s="77"/>
      <c r="I95" s="65"/>
    </row>
    <row r="98" spans="1:9" s="7" customFormat="1" ht="15.75" x14ac:dyDescent="0.25">
      <c r="A98" s="7" t="s">
        <v>113</v>
      </c>
      <c r="B98" s="94"/>
      <c r="C98" s="94"/>
      <c r="F98" s="94" t="str">
        <f>[1]інформація!C10</f>
        <v>Віталій БЕЗНОСЮК</v>
      </c>
      <c r="G98" s="94"/>
      <c r="H98" s="5"/>
      <c r="I98" s="6"/>
    </row>
    <row r="99" spans="1:9" s="7" customFormat="1" ht="15.75" x14ac:dyDescent="0.25">
      <c r="B99" s="95" t="s">
        <v>114</v>
      </c>
      <c r="C99" s="96"/>
      <c r="D99" s="97"/>
      <c r="E99" s="29"/>
      <c r="F99" s="95" t="s">
        <v>115</v>
      </c>
      <c r="G99" s="98"/>
      <c r="H99" s="5"/>
      <c r="I99" s="6"/>
    </row>
    <row r="100" spans="1:9" s="7" customFormat="1" ht="15.75" x14ac:dyDescent="0.25">
      <c r="A100" s="7" t="s">
        <v>116</v>
      </c>
      <c r="B100" s="94"/>
      <c r="C100" s="94"/>
      <c r="F100" s="94" t="str">
        <f>[1]інформація!C11</f>
        <v>Інна МАРТОВАЯ</v>
      </c>
      <c r="G100" s="94"/>
      <c r="H100" s="5"/>
      <c r="I100" s="6"/>
    </row>
    <row r="101" spans="1:9" s="7" customFormat="1" ht="15.75" x14ac:dyDescent="0.25">
      <c r="A101" s="7" t="s">
        <v>117</v>
      </c>
      <c r="B101" s="95" t="s">
        <v>114</v>
      </c>
      <c r="C101" s="96"/>
      <c r="F101" s="95" t="s">
        <v>115</v>
      </c>
      <c r="G101" s="98"/>
      <c r="H101" s="5"/>
      <c r="I101" s="6"/>
    </row>
    <row r="102" spans="1:9" s="7" customFormat="1" ht="15.75" x14ac:dyDescent="0.25">
      <c r="A102" s="7" t="s">
        <v>118</v>
      </c>
      <c r="G102" s="99"/>
      <c r="H102" s="5"/>
      <c r="I102" s="6"/>
    </row>
  </sheetData>
  <mergeCells count="254">
    <mergeCell ref="B101:C101"/>
    <mergeCell ref="F101:G101"/>
    <mergeCell ref="B98:C98"/>
    <mergeCell ref="F98:G98"/>
    <mergeCell ref="B99:C99"/>
    <mergeCell ref="F99:G99"/>
    <mergeCell ref="B100:C100"/>
    <mergeCell ref="F100:G100"/>
    <mergeCell ref="A94:B94"/>
    <mergeCell ref="D94:E94"/>
    <mergeCell ref="F94:G94"/>
    <mergeCell ref="A95:B95"/>
    <mergeCell ref="D95:E95"/>
    <mergeCell ref="F95:G95"/>
    <mergeCell ref="A92:B92"/>
    <mergeCell ref="D92:E92"/>
    <mergeCell ref="F92:G92"/>
    <mergeCell ref="A93:B93"/>
    <mergeCell ref="D93:E93"/>
    <mergeCell ref="F93:G93"/>
    <mergeCell ref="A90:B90"/>
    <mergeCell ref="D90:E90"/>
    <mergeCell ref="F90:G90"/>
    <mergeCell ref="A91:B91"/>
    <mergeCell ref="D91:E91"/>
    <mergeCell ref="F91:G91"/>
    <mergeCell ref="A88:B88"/>
    <mergeCell ref="D88:E88"/>
    <mergeCell ref="F88:G88"/>
    <mergeCell ref="L88:M88"/>
    <mergeCell ref="A89:B89"/>
    <mergeCell ref="D89:E89"/>
    <mergeCell ref="F89:G89"/>
    <mergeCell ref="A86:B86"/>
    <mergeCell ref="D86:E86"/>
    <mergeCell ref="F86:G86"/>
    <mergeCell ref="A87:B87"/>
    <mergeCell ref="D87:E87"/>
    <mergeCell ref="F87:G87"/>
    <mergeCell ref="A84:B84"/>
    <mergeCell ref="D84:E84"/>
    <mergeCell ref="F84:G84"/>
    <mergeCell ref="A85:B85"/>
    <mergeCell ref="D85:E85"/>
    <mergeCell ref="F85:G85"/>
    <mergeCell ref="A82:B82"/>
    <mergeCell ref="D82:E82"/>
    <mergeCell ref="F82:G82"/>
    <mergeCell ref="A83:B83"/>
    <mergeCell ref="D83:E83"/>
    <mergeCell ref="F83:G83"/>
    <mergeCell ref="A80:B80"/>
    <mergeCell ref="D80:E80"/>
    <mergeCell ref="F80:G80"/>
    <mergeCell ref="A81:B81"/>
    <mergeCell ref="D81:E81"/>
    <mergeCell ref="F81:G81"/>
    <mergeCell ref="A78:B78"/>
    <mergeCell ref="D78:E78"/>
    <mergeCell ref="F78:G78"/>
    <mergeCell ref="A79:B79"/>
    <mergeCell ref="D79:E79"/>
    <mergeCell ref="F79:G79"/>
    <mergeCell ref="A75:B75"/>
    <mergeCell ref="D75:E75"/>
    <mergeCell ref="F75:G75"/>
    <mergeCell ref="A76:G76"/>
    <mergeCell ref="A77:B77"/>
    <mergeCell ref="D77:E77"/>
    <mergeCell ref="F77:G77"/>
    <mergeCell ref="A73:B73"/>
    <mergeCell ref="D73:E73"/>
    <mergeCell ref="F73:G73"/>
    <mergeCell ref="A74:B74"/>
    <mergeCell ref="D74:E74"/>
    <mergeCell ref="F74:G74"/>
    <mergeCell ref="A71:B71"/>
    <mergeCell ref="D71:E71"/>
    <mergeCell ref="F71:G71"/>
    <mergeCell ref="A72:B72"/>
    <mergeCell ref="D72:E72"/>
    <mergeCell ref="F72:G72"/>
    <mergeCell ref="A69:B69"/>
    <mergeCell ref="D69:E69"/>
    <mergeCell ref="F69:G69"/>
    <mergeCell ref="A70:B70"/>
    <mergeCell ref="D70:E70"/>
    <mergeCell ref="F70:G70"/>
    <mergeCell ref="D66:E66"/>
    <mergeCell ref="F66:G66"/>
    <mergeCell ref="A67:B67"/>
    <mergeCell ref="D67:E67"/>
    <mergeCell ref="F67:G67"/>
    <mergeCell ref="A68:G68"/>
    <mergeCell ref="A64:B64"/>
    <mergeCell ref="D64:E64"/>
    <mergeCell ref="F64:G64"/>
    <mergeCell ref="A65:B65"/>
    <mergeCell ref="D65:E65"/>
    <mergeCell ref="F65:G65"/>
    <mergeCell ref="A62:B62"/>
    <mergeCell ref="D62:E62"/>
    <mergeCell ref="F62:G62"/>
    <mergeCell ref="A63:B63"/>
    <mergeCell ref="D63:E63"/>
    <mergeCell ref="F63:G63"/>
    <mergeCell ref="A60:B60"/>
    <mergeCell ref="D60:E60"/>
    <mergeCell ref="F60:G60"/>
    <mergeCell ref="A61:B61"/>
    <mergeCell ref="D61:E61"/>
    <mergeCell ref="F61:G61"/>
    <mergeCell ref="A58:B58"/>
    <mergeCell ref="D58:E58"/>
    <mergeCell ref="F58:G58"/>
    <mergeCell ref="A59:B59"/>
    <mergeCell ref="D59:E59"/>
    <mergeCell ref="F59:G59"/>
    <mergeCell ref="A56:B56"/>
    <mergeCell ref="D56:E56"/>
    <mergeCell ref="F56:G56"/>
    <mergeCell ref="A57:B57"/>
    <mergeCell ref="D57:E57"/>
    <mergeCell ref="F57:G57"/>
    <mergeCell ref="A54:B54"/>
    <mergeCell ref="D54:E54"/>
    <mergeCell ref="F54:G54"/>
    <mergeCell ref="A55:B55"/>
    <mergeCell ref="D55:E55"/>
    <mergeCell ref="F55:G55"/>
    <mergeCell ref="A52:B52"/>
    <mergeCell ref="D52:E52"/>
    <mergeCell ref="F52:G52"/>
    <mergeCell ref="A53:B53"/>
    <mergeCell ref="D53:E53"/>
    <mergeCell ref="F53:G53"/>
    <mergeCell ref="A50:B50"/>
    <mergeCell ref="D50:E50"/>
    <mergeCell ref="F50:G50"/>
    <mergeCell ref="A51:B51"/>
    <mergeCell ref="D51:E51"/>
    <mergeCell ref="F51:G51"/>
    <mergeCell ref="A48:B48"/>
    <mergeCell ref="D48:E48"/>
    <mergeCell ref="F48:G48"/>
    <mergeCell ref="A49:B49"/>
    <mergeCell ref="D49:E49"/>
    <mergeCell ref="F49:G49"/>
    <mergeCell ref="A46:B46"/>
    <mergeCell ref="D46:E46"/>
    <mergeCell ref="F46:G46"/>
    <mergeCell ref="A47:B47"/>
    <mergeCell ref="D47:E47"/>
    <mergeCell ref="F47:G47"/>
    <mergeCell ref="A44:B44"/>
    <mergeCell ref="D44:E44"/>
    <mergeCell ref="F44:G44"/>
    <mergeCell ref="A45:B45"/>
    <mergeCell ref="D45:E45"/>
    <mergeCell ref="F45:G45"/>
    <mergeCell ref="A42:B42"/>
    <mergeCell ref="D42:E42"/>
    <mergeCell ref="F42:G42"/>
    <mergeCell ref="A43:B43"/>
    <mergeCell ref="D43:E43"/>
    <mergeCell ref="F43:G43"/>
    <mergeCell ref="D39:E39"/>
    <mergeCell ref="F39:G39"/>
    <mergeCell ref="D40:E40"/>
    <mergeCell ref="F40:G40"/>
    <mergeCell ref="A41:B41"/>
    <mergeCell ref="D41:E41"/>
    <mergeCell ref="F41:G41"/>
    <mergeCell ref="A36:G36"/>
    <mergeCell ref="A37:B37"/>
    <mergeCell ref="D37:E37"/>
    <mergeCell ref="F37:G37"/>
    <mergeCell ref="A38:B38"/>
    <mergeCell ref="D38:E38"/>
    <mergeCell ref="F38:G38"/>
    <mergeCell ref="A34:B34"/>
    <mergeCell ref="D34:E34"/>
    <mergeCell ref="F34:G34"/>
    <mergeCell ref="A35:B35"/>
    <mergeCell ref="D35:E35"/>
    <mergeCell ref="F35:G35"/>
    <mergeCell ref="A32:B32"/>
    <mergeCell ref="D32:E32"/>
    <mergeCell ref="F32:G32"/>
    <mergeCell ref="A33:B33"/>
    <mergeCell ref="D33:E33"/>
    <mergeCell ref="F33:G33"/>
    <mergeCell ref="A30:B30"/>
    <mergeCell ref="D30:E30"/>
    <mergeCell ref="F30:G30"/>
    <mergeCell ref="A31:B31"/>
    <mergeCell ref="D31:E31"/>
    <mergeCell ref="F31:G31"/>
    <mergeCell ref="A28:B28"/>
    <mergeCell ref="D28:E28"/>
    <mergeCell ref="F28:G28"/>
    <mergeCell ref="A29:B29"/>
    <mergeCell ref="D29:E29"/>
    <mergeCell ref="F29:G29"/>
    <mergeCell ref="A26:B26"/>
    <mergeCell ref="D26:E26"/>
    <mergeCell ref="F26:G26"/>
    <mergeCell ref="A27:B27"/>
    <mergeCell ref="D27:E27"/>
    <mergeCell ref="F27:G27"/>
    <mergeCell ref="A24:B24"/>
    <mergeCell ref="D24:E24"/>
    <mergeCell ref="F24:G24"/>
    <mergeCell ref="A25:B25"/>
    <mergeCell ref="D25:E25"/>
    <mergeCell ref="F25:G25"/>
    <mergeCell ref="A22:B22"/>
    <mergeCell ref="D22:E22"/>
    <mergeCell ref="F22:G22"/>
    <mergeCell ref="A23:B23"/>
    <mergeCell ref="D23:E23"/>
    <mergeCell ref="F23:G23"/>
    <mergeCell ref="A20:B20"/>
    <mergeCell ref="D20:E20"/>
    <mergeCell ref="F20:G20"/>
    <mergeCell ref="A21:B21"/>
    <mergeCell ref="D21:E21"/>
    <mergeCell ref="F21:G21"/>
    <mergeCell ref="A17:B17"/>
    <mergeCell ref="D17:E17"/>
    <mergeCell ref="F17:G17"/>
    <mergeCell ref="A18:G18"/>
    <mergeCell ref="A19:B19"/>
    <mergeCell ref="D19:E19"/>
    <mergeCell ref="F19:G19"/>
    <mergeCell ref="A11:B11"/>
    <mergeCell ref="E11:G11"/>
    <mergeCell ref="A14:F14"/>
    <mergeCell ref="A15:F15"/>
    <mergeCell ref="D16:E16"/>
    <mergeCell ref="F16:G16"/>
    <mergeCell ref="A8:B8"/>
    <mergeCell ref="E8:G8"/>
    <mergeCell ref="A9:B9"/>
    <mergeCell ref="E9:G9"/>
    <mergeCell ref="A10:B10"/>
    <mergeCell ref="E10:G10"/>
    <mergeCell ref="D1:G1"/>
    <mergeCell ref="D2:G2"/>
    <mergeCell ref="D3:G3"/>
    <mergeCell ref="D4:G4"/>
    <mergeCell ref="E5:G5"/>
    <mergeCell ref="A7:B7"/>
    <mergeCell ref="E7:G7"/>
  </mergeCells>
  <conditionalFormatting sqref="H54:H55">
    <cfRule type="expression" dxfId="3" priority="1" stopIfTrue="1">
      <formula>D54&lt;&gt;ROUND(H54,0)</formula>
    </cfRule>
  </conditionalFormatting>
  <conditionalFormatting sqref="I54:I55">
    <cfRule type="expression" dxfId="2" priority="2" stopIfTrue="1">
      <formula>F54&lt;&gt;ROUND(I54,0)</formula>
    </cfRule>
  </conditionalFormatting>
  <conditionalFormatting sqref="H53">
    <cfRule type="expression" dxfId="1" priority="3" stopIfTrue="1">
      <formula>D53&lt;&gt;ROUND(H53,0)</formula>
    </cfRule>
  </conditionalFormatting>
  <conditionalFormatting sqref="I53">
    <cfRule type="expression" dxfId="0" priority="4" stopIfTrue="1">
      <formula>F53&lt;&gt;ROUND(I53,0)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2022-11-02T13:34:33Z</dcterms:modified>
</cp:coreProperties>
</file>