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80" windowWidth="19320" windowHeight="115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80" i="1" l="1"/>
  <c r="D55" i="1"/>
  <c r="D56" i="1" s="1"/>
  <c r="D16" i="1"/>
  <c r="D20" i="1" l="1"/>
  <c r="D19" i="1"/>
  <c r="D64" i="1" l="1"/>
  <c r="D62" i="1"/>
  <c r="D60" i="1"/>
  <c r="D65" i="1" s="1"/>
  <c r="D69" i="1" l="1"/>
  <c r="D81" i="1" s="1"/>
</calcChain>
</file>

<file path=xl/sharedStrings.xml><?xml version="1.0" encoding="utf-8"?>
<sst xmlns="http://schemas.openxmlformats.org/spreadsheetml/2006/main" count="292" uniqueCount="143">
  <si>
    <t>Департамент економіки та інвестицій виконавчого органу Київської міської ради (Київської міської державної адміністрації)</t>
  </si>
  <si>
    <t>Код ЄДРПОУ: 04633423</t>
  </si>
  <si>
    <t>Конкретна назва предмета закупівлі</t>
  </si>
  <si>
    <t>Коди та назви відповідних класифікаторів предмета закупівлі (за наявності)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</si>
  <si>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</si>
  <si>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</si>
  <si>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</si>
  <si>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</si>
  <si>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</si>
  <si>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2240: Оплата послуг (крім комунальних)</t>
  </si>
  <si>
    <t>Голова тендерного комітету                                                                                                              Маміна О. В.</t>
  </si>
  <si>
    <t>ДК 021:2015: 22160000-9</t>
  </si>
  <si>
    <t>ДК 021:2015: 30190000-7</t>
  </si>
  <si>
    <t>2210: Предмети, матеріали, обладнання та інвентар</t>
  </si>
  <si>
    <t>ДК 021:2015: 30120000-6</t>
  </si>
  <si>
    <t>ДК 021:2015: 39110000-6</t>
  </si>
  <si>
    <t>ДК 021:2015: 22210000-5</t>
  </si>
  <si>
    <t>Без застосування електронної системи</t>
  </si>
  <si>
    <t>ДК 021:2015: 22410000-7</t>
  </si>
  <si>
    <t>ДК 021:2015: 50710000-5</t>
  </si>
  <si>
    <t>ДК 021:2015: 90510000-5</t>
  </si>
  <si>
    <t>ДК 021:2015: 60180000-3</t>
  </si>
  <si>
    <t>ДК 021:2015: 48210000-3</t>
  </si>
  <si>
    <t>ДК 021:2015: 64210000-1</t>
  </si>
  <si>
    <t>ДК 021:2015: 72410000-7</t>
  </si>
  <si>
    <t>ДК 021:2015: 72220000-3</t>
  </si>
  <si>
    <t>ДК 021:2015: 70220000-9</t>
  </si>
  <si>
    <t>ДК 021:2015: 90910000-9</t>
  </si>
  <si>
    <t>ДК 021:2015: 50310000-1</t>
  </si>
  <si>
    <t>ДК 021:2015: 09320000-8</t>
  </si>
  <si>
    <t>2271: Оплата теплопостачання</t>
  </si>
  <si>
    <t>ДК 021:2015: 65130000-3</t>
  </si>
  <si>
    <t>2272: Оплата водопостачання та водовідведення</t>
  </si>
  <si>
    <t>ДК 021:2015: 09310000-5</t>
  </si>
  <si>
    <t>2273: Оплата електроенергії</t>
  </si>
  <si>
    <t>ДК 021:2015: 80340000-9</t>
  </si>
  <si>
    <t>3110: Придбання обладнання і предметів довгострокового користування</t>
  </si>
  <si>
    <t>ДК 021:2015: 39710000-2</t>
  </si>
  <si>
    <t>ДК 021:2015: 79310000-0</t>
  </si>
  <si>
    <t>ДК 021:2015: 73220000-0</t>
  </si>
  <si>
    <t>Секретар тендерного комітету                                                                                                           Ломінська О. І.</t>
  </si>
  <si>
    <t>ДК 021-2015: 64110000-0</t>
  </si>
  <si>
    <t>ВСЬОГО</t>
  </si>
  <si>
    <t>ДК 021:2015: 30230000-0</t>
  </si>
  <si>
    <t>Придбання предметів, матеріалів (КЕКВ 2210)</t>
  </si>
  <si>
    <t>Оплата комунальних послуг та енергоносіїв (КЕКВ 2270)</t>
  </si>
  <si>
    <t>ВСЬОГО по КЕКВ 2272</t>
  </si>
  <si>
    <t>ВСЬОГО по КЕКВ 2273</t>
  </si>
  <si>
    <t>ВСЬОГО по КЕКВ 2271</t>
  </si>
  <si>
    <t>РАЗОМ по КЕКВ 2240</t>
  </si>
  <si>
    <t>РАЗОМ по КЕКВ 2210</t>
  </si>
  <si>
    <t>РАЗОМ по КЕКВ 2270 (2271,2272,2273)</t>
  </si>
  <si>
    <t>ДК 021:2015: 30210000-4</t>
  </si>
  <si>
    <t>ВСЬОГО по КЕКВ 3110</t>
  </si>
  <si>
    <t>Загальна сума по додатку до річного плану закупівель</t>
  </si>
  <si>
    <t>Допорогова закупівля</t>
  </si>
  <si>
    <t>ДК 021-2015: 50730000-1</t>
  </si>
  <si>
    <t>ДК 021-2015: 80520000-5</t>
  </si>
  <si>
    <t>ДОДАТОК ДО РІЧНОГО ПЛАНУ ЗАКУПІВЕЛЬ на 2018 рік</t>
  </si>
  <si>
    <t>КПКВ 2710160 "Керівництво і управління у сфері економіки та інвестицій у місті Києві"</t>
  </si>
  <si>
    <t xml:space="preserve">КПКВ 2717693 "Інші заходи, пов'язані з економічною діяльністю"      </t>
  </si>
  <si>
    <t xml:space="preserve">КПКВ 2717693 "Інші заходи, пов'язані з економічною діяльністю"    </t>
  </si>
  <si>
    <t>лютий, 2018</t>
  </si>
  <si>
    <t>січень, 2018</t>
  </si>
  <si>
    <t>квітень, 2018</t>
  </si>
  <si>
    <t>Буклети (Інформаційно-презентаційний продукт для представлення інвестиційного іміджу міста Києва)</t>
  </si>
  <si>
    <t>березень, 2018</t>
  </si>
  <si>
    <t>червень, 2018</t>
  </si>
  <si>
    <t>Звіт про укладений договір</t>
  </si>
  <si>
    <t>Газети (Передплата періодичних видань)</t>
  </si>
  <si>
    <t>Офісне устаткування та приладдя різне (Папір (А4))</t>
  </si>
  <si>
    <t>Марки (Поштові марки)</t>
  </si>
  <si>
    <t>грудень, 2018</t>
  </si>
  <si>
    <t>вересень, 2018</t>
  </si>
  <si>
    <t>Офісне устаткування та приладдя різне (Канцелярське приладдя)</t>
  </si>
  <si>
    <t>Фотокопіювальне та поліграфічне обладнання для офсетного друку (Картриджі, в т.ч. кольорові)</t>
  </si>
  <si>
    <t>Комп'ютерне обладнання  (Монітори)</t>
  </si>
  <si>
    <t>Сидіння, стільці та супутні вироби і частини до них (Стільці)</t>
  </si>
  <si>
    <t>Телефонне обладнання  (Телефонний апарат)</t>
  </si>
  <si>
    <t>ДК 021:2015: 32550000-3</t>
  </si>
  <si>
    <t>Оплата послуг (крім комунальних) (КЕКВ 2240)</t>
  </si>
  <si>
    <t>Пакети програмного забезпечення для захисту від вірусів (Придбання ліцензійного антивірусного  програмного забезпечення на базі пакету антивірусного захисту Avast Endpoint Protection Suit Plus)</t>
  </si>
  <si>
    <t>ДК 021:2015: 48760000-3</t>
  </si>
  <si>
    <t>листопад, 2018</t>
  </si>
  <si>
    <t>Пакети мережевого програмного забезпечення (Постачання примірника та пакетів оновлень комп'ютерної програми "M.E.DocЗвітність" з правом використання)</t>
  </si>
  <si>
    <t>Послуги з управління нерухомістю, надавані на платній основі чи на договірних засадах (Обслуговування та утримання внутрішньобудинкової інженерної системи)</t>
  </si>
  <si>
    <t>ДК 021:2015: 70330000-3</t>
  </si>
  <si>
    <t>Послуги телефонного зв’язку та передачі даних (Послуги міського та міжміського зв'язку)</t>
  </si>
  <si>
    <t>Послуги провайдерів (Послуги мережі Інтернет)</t>
  </si>
  <si>
    <t>Послуги телефонного зв’язку та передачі даних (Послуги мобільного зв'язку)</t>
  </si>
  <si>
    <t>Технічне обслуговування та ремонт офісної техніки (Заправка та відновлення картриджів)</t>
  </si>
  <si>
    <t>Технічне обслуговування та ремонт офісної техніки (Ремонт комп'ютерного обладнання та оргтехніки)</t>
  </si>
  <si>
    <t>Послуги з ремонту і технічного обслуговування електричного і механічного устаткування будівель (Послуги слюсаря-сантехніка, електромонтера з обслуговування електроустановок)</t>
  </si>
  <si>
    <t>Прокат вантажних транспортних засобів із водієм для перевезення товарів (Послуги з перевезення меблів, вантажно-розвантажувальні послуги, послуги столярів)</t>
  </si>
  <si>
    <t>Утилізація сміття та поводження зі сміттям (Вивезення сміття)</t>
  </si>
  <si>
    <t>Послуги з ремонту і технічного обслуговування охолоджувальних установок (Технічне обслуговування кондиціонерів)</t>
  </si>
  <si>
    <t>Навчальні засоби (Участь у короткострокових навчальних семінарах)</t>
  </si>
  <si>
    <t>Поштові послуги (Послуги з пересилання поштових відправлень (листів з оголошеною цінністю))</t>
  </si>
  <si>
    <t>ДК 021:2015: 79820000-8</t>
  </si>
  <si>
    <t>Окремі заходи розвитку пог реалізації державних (регіональних) програм, не віднесені до заходів розвитку (КЕКВ 2282)</t>
  </si>
  <si>
    <t>2282: Окремі заходи розвитку пог реалізації державних (регіональних) програм, не віднесені до заходів розвитку</t>
  </si>
  <si>
    <t>травень, 2018</t>
  </si>
  <si>
    <t>Послуги у сфері спеціальної освіти (Навчання членів тендерного комітету)</t>
  </si>
  <si>
    <t>ВСЬОГО по КЕКВ 2282</t>
  </si>
  <si>
    <t>Придбання обладнання і предметів довгострокового користування (КЕКВ 3110)</t>
  </si>
  <si>
    <t>Електричні побутові прилади (Кондиціонер)</t>
  </si>
  <si>
    <t>Баласти для розрядних ламп чи трубок (Джерело безперебійного живлення для серверу)</t>
  </si>
  <si>
    <t>ДК 021:2015: 31150000-2</t>
  </si>
  <si>
    <t xml:space="preserve">Машини для обробки даних (апаратна частина): персональні комп'ютери (ПЕОМ у складі системного блоку, монітору, клавіатури та маніпулятора типу "миша") </t>
  </si>
  <si>
    <t>Машини для обробки даних (апаратна частина): магнітні та оптичні зчитувальні пристрої  (Сканери потокові)</t>
  </si>
  <si>
    <t>Комп'ютерне обладнання: периферійне обладнання (Багатофункціональний пристрій)</t>
  </si>
  <si>
    <t>Комп'ютерне обладнання: периферійне обладнання (Пристрій автоподачі документів)</t>
  </si>
  <si>
    <t>Комп'ютерне обладнання: периферійне обладнання (Лазерні принтери)</t>
  </si>
  <si>
    <t>Банківські послуги (Комісія за розрахунково-касове обслуговування від 1% для тможливості сплати судових зборів)</t>
  </si>
  <si>
    <t>ДК 021:2015: 66110000-4</t>
  </si>
  <si>
    <t>Послуги, пов’язані з друком (Послуги післядрукової обробки, брошурно-палітурні послуги)</t>
  </si>
  <si>
    <t>Послуги, пов’язані з друком (Виготовлення облікових форм (книг, журналів))</t>
  </si>
  <si>
    <t>ДК 021:2015: 72310000-1</t>
  </si>
  <si>
    <t>ДК021-2015: 92110000-5</t>
  </si>
  <si>
    <t>Послуги у сфері локальних мереж (Підключення до ЄДР та інших інформаційних джерел)</t>
  </si>
  <si>
    <t>ДК 021:2015: 72710000-0</t>
  </si>
  <si>
    <t>Послуги, пов’язані з базами даних (Розміщення програмного продукту на серверному обладнанні та системного адміністрування)</t>
  </si>
  <si>
    <t>ДК 021:2015: 72320000-4</t>
  </si>
  <si>
    <t>Послуги з обробки даних  (Технічна підтримка інвестиційного веб-порталу "InvestInKyiv")</t>
  </si>
  <si>
    <t>Консультаційні послуги у сфері розробок (Розробка напрямків покращення (в т.ч. аналіз) інвестиційного та зовнішньоекономічного іміджу та репутації міста Києва)</t>
  </si>
  <si>
    <t>Затверджено рішенням тендерного комітету від 10.01.2018, протокол № 1/2018-рп</t>
  </si>
  <si>
    <t>Послуги з прибирання (Прибирання службових приміщень)</t>
  </si>
  <si>
    <t>Послуги з надання в оренду чи лізингу нежитлової нерухомості (Утримання об’єкта оренди та компенсація витрат за користування земельною ділянкою)</t>
  </si>
  <si>
    <t>Страхові послуги (страхування приміщень)</t>
  </si>
  <si>
    <t>ДК 021:2015: 66510000-8</t>
  </si>
  <si>
    <t>Послуги з виробництва кіноплівки та відеокасет і супутні послуги (Виготовлення промо-ролику для представлення інвестиційного іміджу міста Києва)</t>
  </si>
  <si>
    <t>Послуги з проведення ринкових досліджень (Послуги з виконання інформаційного моніторингу щодо компаній організаторів міжнародних виставкових заходів з комерційної нерухомості, а саме - оренди виставкової площі в Палаці Фестивалів в Каннах під час проведення Міжнародної виставки нерухомості МІРІМ-2019 та Міжнародного інвестиційного форуму Annual Investment Meeting)</t>
  </si>
  <si>
    <t>ДК 021:2015: 75110000-0</t>
  </si>
  <si>
    <t>Загальні державні послуги (Надання статистичної інформації (статистичних бюлетнів, збірників, економічних доповідей))</t>
  </si>
  <si>
    <t>Експлуатування систем водопостачання (Водопостачання орендованих будівель за адресами: вул. Хрещатик, 12, вул. Лабораторна, 1/62А)</t>
  </si>
  <si>
    <t>Електрична енергія (Постачання електроенергії орендованих будівель за адресами: вул. Хрещатик, 12, вул. Лабораторна, 1/62А)</t>
  </si>
  <si>
    <t>Пара, гаряча вода та пов’язана продукція (Відшкодування теплопостачання орендованих будівель за адресами: вул. Хрещатик, 12, вул. Лабораторна, 1/62А)</t>
  </si>
  <si>
    <t>Загальні державні послуги  (Надання статистичної інформації та її тиражування)</t>
  </si>
  <si>
    <t>Комп'ютерне обладнання: периферійне обладнання (Багатофункціональний пристрій для швидкісного друку великих об'ємів)</t>
  </si>
  <si>
    <t>Послуги, пов'язані зі системами та підтримкою (послуги і створення комп'ютерних архівів: архівування документації відділу адміністрування пайової участі)</t>
  </si>
  <si>
    <t>ДК 021:2015: 72250000-2</t>
  </si>
  <si>
    <t>Залишок. Перенесення терміну дії договору від 13.10.2017 року №АПУ/2017</t>
  </si>
  <si>
    <t>Консультаційні послуги з питань систем та з технічних питань (Послуги з системно-технологічного супроводження    інформаційно-аналітичної системи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</si>
</sst>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43" workbookViewId="0">
      <selection activeCell="K50" sqref="K50"/>
    </sheetView>
  </sheetViews>
  <sheetFormatPr defaultRowHeight="15" x14ac:dyDescent="0.25"/>
  <cols>
    <col min="1" max="1" width="24.140625" customWidth="1"/>
    <col min="2" max="2" width="16.5703125" customWidth="1"/>
    <col min="3" max="3" width="15.85546875" customWidth="1"/>
    <col min="4" max="4" width="15.7109375" customWidth="1"/>
    <col min="5" max="5" width="12.85546875" customWidth="1"/>
    <col min="6" max="6" width="13.7109375" customWidth="1"/>
    <col min="7" max="7" width="10.85546875" customWidth="1"/>
  </cols>
  <sheetData>
    <row r="1" spans="1:7" x14ac:dyDescent="0.25">
      <c r="A1" s="33" t="s">
        <v>58</v>
      </c>
      <c r="B1" s="33"/>
      <c r="C1" s="33"/>
      <c r="D1" s="33"/>
      <c r="E1" s="33"/>
      <c r="F1" s="33"/>
      <c r="G1" s="33"/>
    </row>
    <row r="2" spans="1:7" ht="29.25" customHeight="1" x14ac:dyDescent="0.25">
      <c r="A2" s="34" t="s">
        <v>0</v>
      </c>
      <c r="B2" s="34"/>
      <c r="C2" s="34"/>
      <c r="D2" s="34"/>
      <c r="E2" s="34"/>
      <c r="F2" s="34"/>
      <c r="G2" s="34"/>
    </row>
    <row r="3" spans="1:7" x14ac:dyDescent="0.25">
      <c r="A3" s="33" t="s">
        <v>1</v>
      </c>
      <c r="B3" s="33"/>
      <c r="C3" s="33"/>
      <c r="D3" s="33"/>
      <c r="E3" s="33"/>
      <c r="F3" s="33"/>
      <c r="G3" s="33"/>
    </row>
    <row r="4" spans="1:7" x14ac:dyDescent="0.25">
      <c r="A4" s="19"/>
      <c r="B4" s="19"/>
      <c r="C4" s="19"/>
      <c r="D4" s="19"/>
      <c r="E4" s="19"/>
      <c r="F4" s="19"/>
      <c r="G4" s="19"/>
    </row>
    <row r="5" spans="1:7" ht="118.5" customHeight="1" x14ac:dyDescent="0.2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</row>
    <row r="6" spans="1:7" ht="18" customHeight="1" x14ac:dyDescent="0.25">
      <c r="A6" s="27" t="s">
        <v>44</v>
      </c>
      <c r="B6" s="28"/>
      <c r="C6" s="28"/>
      <c r="D6" s="28"/>
      <c r="E6" s="28"/>
      <c r="F6" s="28"/>
      <c r="G6" s="29"/>
    </row>
    <row r="7" spans="1:7" ht="17.25" customHeight="1" x14ac:dyDescent="0.25">
      <c r="A7" s="30" t="s">
        <v>59</v>
      </c>
      <c r="B7" s="31"/>
      <c r="C7" s="31"/>
      <c r="D7" s="31"/>
      <c r="E7" s="31"/>
      <c r="F7" s="31"/>
      <c r="G7" s="32"/>
    </row>
    <row r="8" spans="1:7" ht="63.75" customHeight="1" x14ac:dyDescent="0.25">
      <c r="A8" s="14" t="s">
        <v>70</v>
      </c>
      <c r="B8" s="14" t="s">
        <v>12</v>
      </c>
      <c r="C8" s="14" t="s">
        <v>13</v>
      </c>
      <c r="D8" s="15">
        <v>100000</v>
      </c>
      <c r="E8" s="14" t="s">
        <v>55</v>
      </c>
      <c r="F8" s="14" t="s">
        <v>66</v>
      </c>
      <c r="G8" s="14"/>
    </row>
    <row r="9" spans="1:7" ht="63.75" customHeight="1" x14ac:dyDescent="0.25">
      <c r="A9" s="14" t="s">
        <v>69</v>
      </c>
      <c r="B9" s="14" t="s">
        <v>16</v>
      </c>
      <c r="C9" s="14" t="s">
        <v>13</v>
      </c>
      <c r="D9" s="15">
        <v>50000</v>
      </c>
      <c r="E9" s="14" t="s">
        <v>68</v>
      </c>
      <c r="F9" s="14" t="s">
        <v>72</v>
      </c>
      <c r="G9" s="14"/>
    </row>
    <row r="10" spans="1:7" ht="62.25" customHeight="1" x14ac:dyDescent="0.25">
      <c r="A10" s="14" t="s">
        <v>71</v>
      </c>
      <c r="B10" s="14" t="s">
        <v>18</v>
      </c>
      <c r="C10" s="14" t="s">
        <v>13</v>
      </c>
      <c r="D10" s="15">
        <v>30000</v>
      </c>
      <c r="E10" s="14" t="s">
        <v>17</v>
      </c>
      <c r="F10" s="14" t="s">
        <v>64</v>
      </c>
      <c r="G10" s="14"/>
    </row>
    <row r="11" spans="1:7" ht="62.25" customHeight="1" x14ac:dyDescent="0.25">
      <c r="A11" s="14" t="s">
        <v>74</v>
      </c>
      <c r="B11" s="14" t="s">
        <v>12</v>
      </c>
      <c r="C11" s="14" t="s">
        <v>13</v>
      </c>
      <c r="D11" s="15">
        <v>70000</v>
      </c>
      <c r="E11" s="14" t="s">
        <v>55</v>
      </c>
      <c r="F11" s="14" t="s">
        <v>73</v>
      </c>
      <c r="G11" s="14"/>
    </row>
    <row r="12" spans="1:7" ht="74.25" customHeight="1" x14ac:dyDescent="0.25">
      <c r="A12" s="14" t="s">
        <v>75</v>
      </c>
      <c r="B12" s="14" t="s">
        <v>14</v>
      </c>
      <c r="C12" s="14" t="s">
        <v>13</v>
      </c>
      <c r="D12" s="15">
        <v>199000</v>
      </c>
      <c r="E12" s="14" t="s">
        <v>55</v>
      </c>
      <c r="F12" s="14" t="s">
        <v>63</v>
      </c>
      <c r="G12" s="14"/>
    </row>
    <row r="13" spans="1:7" ht="63" customHeight="1" x14ac:dyDescent="0.25">
      <c r="A13" s="18" t="s">
        <v>76</v>
      </c>
      <c r="B13" s="18" t="s">
        <v>43</v>
      </c>
      <c r="C13" s="14" t="s">
        <v>13</v>
      </c>
      <c r="D13" s="15">
        <v>24200</v>
      </c>
      <c r="E13" s="14" t="s">
        <v>55</v>
      </c>
      <c r="F13" s="14" t="s">
        <v>66</v>
      </c>
      <c r="G13" s="18"/>
    </row>
    <row r="14" spans="1:7" ht="63" customHeight="1" x14ac:dyDescent="0.25">
      <c r="A14" s="18" t="s">
        <v>78</v>
      </c>
      <c r="B14" s="18" t="s">
        <v>79</v>
      </c>
      <c r="C14" s="14" t="s">
        <v>13</v>
      </c>
      <c r="D14" s="15">
        <v>800</v>
      </c>
      <c r="E14" s="14" t="s">
        <v>17</v>
      </c>
      <c r="F14" s="14" t="s">
        <v>64</v>
      </c>
      <c r="G14" s="18"/>
    </row>
    <row r="15" spans="1:7" ht="65.25" customHeight="1" x14ac:dyDescent="0.25">
      <c r="A15" s="14" t="s">
        <v>77</v>
      </c>
      <c r="B15" s="14" t="s">
        <v>15</v>
      </c>
      <c r="C15" s="14" t="s">
        <v>13</v>
      </c>
      <c r="D15" s="15">
        <v>15000</v>
      </c>
      <c r="E15" s="14" t="s">
        <v>55</v>
      </c>
      <c r="F15" s="14" t="s">
        <v>64</v>
      </c>
      <c r="G15" s="14"/>
    </row>
    <row r="16" spans="1:7" ht="18.75" customHeight="1" x14ac:dyDescent="0.25">
      <c r="A16" s="23" t="s">
        <v>42</v>
      </c>
      <c r="B16" s="24"/>
      <c r="C16" s="24"/>
      <c r="D16" s="6">
        <f>SUM(D8:D15)</f>
        <v>489000</v>
      </c>
      <c r="E16" s="12"/>
      <c r="F16" s="13"/>
      <c r="G16" s="13"/>
    </row>
    <row r="17" spans="1:7" x14ac:dyDescent="0.25">
      <c r="A17" s="30" t="s">
        <v>60</v>
      </c>
      <c r="B17" s="31"/>
      <c r="C17" s="31"/>
      <c r="D17" s="31"/>
      <c r="E17" s="31"/>
      <c r="F17" s="31"/>
      <c r="G17" s="32"/>
    </row>
    <row r="18" spans="1:7" ht="75" x14ac:dyDescent="0.25">
      <c r="A18" s="14" t="s">
        <v>65</v>
      </c>
      <c r="B18" s="14" t="s">
        <v>11</v>
      </c>
      <c r="C18" s="14" t="s">
        <v>13</v>
      </c>
      <c r="D18" s="15">
        <v>150000</v>
      </c>
      <c r="E18" s="14" t="s">
        <v>55</v>
      </c>
      <c r="F18" s="14" t="s">
        <v>63</v>
      </c>
      <c r="G18" s="1"/>
    </row>
    <row r="19" spans="1:7" ht="17.25" customHeight="1" x14ac:dyDescent="0.25">
      <c r="A19" s="23" t="s">
        <v>42</v>
      </c>
      <c r="B19" s="24"/>
      <c r="C19" s="24"/>
      <c r="D19" s="6">
        <f>SUM(D18:D18)</f>
        <v>150000</v>
      </c>
      <c r="E19" s="8"/>
      <c r="F19" s="9"/>
      <c r="G19" s="9"/>
    </row>
    <row r="20" spans="1:7" ht="18" customHeight="1" x14ac:dyDescent="0.25">
      <c r="A20" s="23" t="s">
        <v>50</v>
      </c>
      <c r="B20" s="24"/>
      <c r="C20" s="24"/>
      <c r="D20" s="6">
        <f>SUM(D16,D19)</f>
        <v>639000</v>
      </c>
      <c r="E20" s="12"/>
      <c r="F20" s="13"/>
      <c r="G20" s="13"/>
    </row>
    <row r="21" spans="1:7" ht="17.25" customHeight="1" x14ac:dyDescent="0.25">
      <c r="A21" s="27" t="s">
        <v>80</v>
      </c>
      <c r="B21" s="28"/>
      <c r="C21" s="28"/>
      <c r="D21" s="28"/>
      <c r="E21" s="28"/>
      <c r="F21" s="28"/>
      <c r="G21" s="29"/>
    </row>
    <row r="22" spans="1:7" x14ac:dyDescent="0.25">
      <c r="A22" s="30" t="s">
        <v>59</v>
      </c>
      <c r="B22" s="31"/>
      <c r="C22" s="31"/>
      <c r="D22" s="31"/>
      <c r="E22" s="31"/>
      <c r="F22" s="31"/>
      <c r="G22" s="32"/>
    </row>
    <row r="23" spans="1:7" ht="120" x14ac:dyDescent="0.25">
      <c r="A23" s="14" t="s">
        <v>139</v>
      </c>
      <c r="B23" s="14" t="s">
        <v>140</v>
      </c>
      <c r="C23" s="14" t="s">
        <v>9</v>
      </c>
      <c r="D23" s="15">
        <v>101300</v>
      </c>
      <c r="E23" s="35" t="s">
        <v>141</v>
      </c>
      <c r="F23" s="31"/>
      <c r="G23" s="32"/>
    </row>
    <row r="24" spans="1:7" ht="45" x14ac:dyDescent="0.25">
      <c r="A24" s="1" t="s">
        <v>126</v>
      </c>
      <c r="B24" s="14" t="s">
        <v>27</v>
      </c>
      <c r="C24" s="14" t="s">
        <v>9</v>
      </c>
      <c r="D24" s="15">
        <v>198800</v>
      </c>
      <c r="E24" s="14" t="s">
        <v>55</v>
      </c>
      <c r="F24" s="14" t="s">
        <v>63</v>
      </c>
      <c r="G24" s="1"/>
    </row>
    <row r="25" spans="1:7" ht="138.75" customHeight="1" x14ac:dyDescent="0.25">
      <c r="A25" s="1" t="s">
        <v>81</v>
      </c>
      <c r="B25" s="14" t="s">
        <v>82</v>
      </c>
      <c r="C25" s="14" t="s">
        <v>9</v>
      </c>
      <c r="D25" s="15">
        <v>100000</v>
      </c>
      <c r="E25" s="14" t="s">
        <v>55</v>
      </c>
      <c r="F25" s="14" t="s">
        <v>83</v>
      </c>
      <c r="G25" s="1"/>
    </row>
    <row r="26" spans="1:7" ht="120" x14ac:dyDescent="0.25">
      <c r="A26" s="1" t="s">
        <v>84</v>
      </c>
      <c r="B26" s="14" t="s">
        <v>22</v>
      </c>
      <c r="C26" s="14" t="s">
        <v>9</v>
      </c>
      <c r="D26" s="15">
        <v>2000</v>
      </c>
      <c r="E26" s="1" t="s">
        <v>17</v>
      </c>
      <c r="F26" s="14" t="s">
        <v>64</v>
      </c>
      <c r="G26" s="1"/>
    </row>
    <row r="27" spans="1:7" ht="151.5" customHeight="1" x14ac:dyDescent="0.25">
      <c r="A27" s="1" t="s">
        <v>142</v>
      </c>
      <c r="B27" s="1" t="s">
        <v>25</v>
      </c>
      <c r="C27" s="1" t="s">
        <v>9</v>
      </c>
      <c r="D27" s="4">
        <v>112720</v>
      </c>
      <c r="E27" s="14" t="s">
        <v>68</v>
      </c>
      <c r="F27" s="14" t="s">
        <v>63</v>
      </c>
      <c r="G27" s="1"/>
    </row>
    <row r="28" spans="1:7" ht="105" x14ac:dyDescent="0.25">
      <c r="A28" s="1" t="s">
        <v>127</v>
      </c>
      <c r="B28" s="14" t="s">
        <v>26</v>
      </c>
      <c r="C28" s="14" t="s">
        <v>9</v>
      </c>
      <c r="D28" s="15">
        <v>43200</v>
      </c>
      <c r="E28" s="14" t="s">
        <v>17</v>
      </c>
      <c r="F28" s="14" t="s">
        <v>63</v>
      </c>
      <c r="G28" s="1"/>
    </row>
    <row r="29" spans="1:7" ht="120" x14ac:dyDescent="0.25">
      <c r="A29" s="1" t="s">
        <v>85</v>
      </c>
      <c r="B29" s="14" t="s">
        <v>86</v>
      </c>
      <c r="C29" s="14" t="s">
        <v>9</v>
      </c>
      <c r="D29" s="15">
        <v>51700</v>
      </c>
      <c r="E29" s="14" t="s">
        <v>17</v>
      </c>
      <c r="F29" s="14" t="s">
        <v>63</v>
      </c>
      <c r="G29" s="1"/>
    </row>
    <row r="30" spans="1:7" ht="60" customHeight="1" x14ac:dyDescent="0.25">
      <c r="A30" s="14" t="s">
        <v>87</v>
      </c>
      <c r="B30" s="14" t="s">
        <v>23</v>
      </c>
      <c r="C30" s="14" t="s">
        <v>9</v>
      </c>
      <c r="D30" s="15">
        <v>58800</v>
      </c>
      <c r="E30" s="14" t="s">
        <v>68</v>
      </c>
      <c r="F30" s="14" t="s">
        <v>63</v>
      </c>
      <c r="G30" s="14"/>
    </row>
    <row r="31" spans="1:7" ht="58.5" customHeight="1" x14ac:dyDescent="0.25">
      <c r="A31" s="1" t="s">
        <v>88</v>
      </c>
      <c r="B31" s="1" t="s">
        <v>24</v>
      </c>
      <c r="C31" s="1" t="s">
        <v>9</v>
      </c>
      <c r="D31" s="4">
        <v>28800</v>
      </c>
      <c r="E31" s="1" t="s">
        <v>17</v>
      </c>
      <c r="F31" s="14" t="s">
        <v>63</v>
      </c>
      <c r="G31" s="1"/>
    </row>
    <row r="32" spans="1:7" ht="60" x14ac:dyDescent="0.25">
      <c r="A32" s="14" t="s">
        <v>89</v>
      </c>
      <c r="B32" s="14" t="s">
        <v>23</v>
      </c>
      <c r="C32" s="14" t="s">
        <v>9</v>
      </c>
      <c r="D32" s="15">
        <v>15000</v>
      </c>
      <c r="E32" s="14" t="s">
        <v>68</v>
      </c>
      <c r="F32" s="14" t="s">
        <v>63</v>
      </c>
      <c r="G32" s="14"/>
    </row>
    <row r="33" spans="1:7" ht="60" x14ac:dyDescent="0.25">
      <c r="A33" s="14" t="s">
        <v>90</v>
      </c>
      <c r="B33" s="14" t="s">
        <v>28</v>
      </c>
      <c r="C33" s="14" t="s">
        <v>9</v>
      </c>
      <c r="D33" s="15">
        <v>68980</v>
      </c>
      <c r="E33" s="14" t="s">
        <v>55</v>
      </c>
      <c r="F33" s="14" t="s">
        <v>63</v>
      </c>
      <c r="G33" s="14"/>
    </row>
    <row r="34" spans="1:7" ht="60.75" customHeight="1" x14ac:dyDescent="0.25">
      <c r="A34" s="14" t="s">
        <v>91</v>
      </c>
      <c r="B34" s="14" t="s">
        <v>28</v>
      </c>
      <c r="C34" s="14" t="s">
        <v>9</v>
      </c>
      <c r="D34" s="15">
        <v>13860</v>
      </c>
      <c r="E34" s="14" t="s">
        <v>55</v>
      </c>
      <c r="F34" s="14" t="s">
        <v>67</v>
      </c>
      <c r="G34" s="14"/>
    </row>
    <row r="35" spans="1:7" ht="146.25" customHeight="1" x14ac:dyDescent="0.25">
      <c r="A35" s="1" t="s">
        <v>92</v>
      </c>
      <c r="B35" s="1" t="s">
        <v>19</v>
      </c>
      <c r="C35" s="1" t="s">
        <v>9</v>
      </c>
      <c r="D35" s="4">
        <v>3000</v>
      </c>
      <c r="E35" s="1" t="s">
        <v>17</v>
      </c>
      <c r="F35" s="14" t="s">
        <v>66</v>
      </c>
      <c r="G35" s="1"/>
    </row>
    <row r="36" spans="1:7" ht="119.25" customHeight="1" x14ac:dyDescent="0.25">
      <c r="A36" s="14" t="s">
        <v>93</v>
      </c>
      <c r="B36" s="14" t="s">
        <v>21</v>
      </c>
      <c r="C36" s="14" t="s">
        <v>9</v>
      </c>
      <c r="D36" s="15">
        <v>7590</v>
      </c>
      <c r="E36" s="14" t="s">
        <v>55</v>
      </c>
      <c r="F36" s="14" t="s">
        <v>67</v>
      </c>
      <c r="G36" s="1"/>
    </row>
    <row r="37" spans="1:7" ht="59.25" customHeight="1" x14ac:dyDescent="0.25">
      <c r="A37" s="1" t="s">
        <v>94</v>
      </c>
      <c r="B37" s="1" t="s">
        <v>20</v>
      </c>
      <c r="C37" s="1" t="s">
        <v>9</v>
      </c>
      <c r="D37" s="4">
        <v>5000</v>
      </c>
      <c r="E37" s="1" t="s">
        <v>17</v>
      </c>
      <c r="F37" s="14" t="s">
        <v>63</v>
      </c>
      <c r="G37" s="1"/>
    </row>
    <row r="38" spans="1:7" ht="75.75" customHeight="1" x14ac:dyDescent="0.25">
      <c r="A38" s="14" t="s">
        <v>113</v>
      </c>
      <c r="B38" s="14" t="s">
        <v>114</v>
      </c>
      <c r="C38" s="14" t="s">
        <v>9</v>
      </c>
      <c r="D38" s="15">
        <v>2000</v>
      </c>
      <c r="E38" s="14" t="s">
        <v>17</v>
      </c>
      <c r="F38" s="14" t="s">
        <v>62</v>
      </c>
      <c r="G38" s="14"/>
    </row>
    <row r="39" spans="1:7" ht="60" customHeight="1" x14ac:dyDescent="0.25">
      <c r="A39" s="14" t="s">
        <v>96</v>
      </c>
      <c r="B39" s="14" t="s">
        <v>57</v>
      </c>
      <c r="C39" s="1" t="s">
        <v>9</v>
      </c>
      <c r="D39" s="4">
        <v>180000</v>
      </c>
      <c r="E39" s="14" t="s">
        <v>68</v>
      </c>
      <c r="F39" s="14" t="s">
        <v>62</v>
      </c>
      <c r="G39" s="1"/>
    </row>
    <row r="40" spans="1:7" ht="103.5" customHeight="1" x14ac:dyDescent="0.25">
      <c r="A40" s="14" t="s">
        <v>95</v>
      </c>
      <c r="B40" s="14" t="s">
        <v>56</v>
      </c>
      <c r="C40" s="14" t="s">
        <v>9</v>
      </c>
      <c r="D40" s="15">
        <v>5850</v>
      </c>
      <c r="E40" s="14" t="s">
        <v>55</v>
      </c>
      <c r="F40" s="14" t="s">
        <v>101</v>
      </c>
      <c r="G40" s="14"/>
    </row>
    <row r="41" spans="1:7" ht="63" customHeight="1" x14ac:dyDescent="0.25">
      <c r="A41" s="14" t="s">
        <v>116</v>
      </c>
      <c r="B41" s="14" t="s">
        <v>98</v>
      </c>
      <c r="C41" s="14" t="s">
        <v>9</v>
      </c>
      <c r="D41" s="15">
        <v>1000</v>
      </c>
      <c r="E41" s="14" t="s">
        <v>17</v>
      </c>
      <c r="F41" s="14" t="s">
        <v>62</v>
      </c>
      <c r="G41" s="14"/>
    </row>
    <row r="42" spans="1:7" ht="75" x14ac:dyDescent="0.25">
      <c r="A42" s="1" t="s">
        <v>97</v>
      </c>
      <c r="B42" s="1" t="s">
        <v>41</v>
      </c>
      <c r="C42" s="1" t="s">
        <v>9</v>
      </c>
      <c r="D42" s="4">
        <v>12000</v>
      </c>
      <c r="E42" s="1" t="s">
        <v>17</v>
      </c>
      <c r="F42" s="1" t="s">
        <v>63</v>
      </c>
      <c r="G42" s="1"/>
    </row>
    <row r="43" spans="1:7" ht="75" x14ac:dyDescent="0.25">
      <c r="A43" s="1" t="s">
        <v>115</v>
      </c>
      <c r="B43" s="14" t="s">
        <v>98</v>
      </c>
      <c r="C43" s="1" t="s">
        <v>9</v>
      </c>
      <c r="D43" s="4">
        <v>4100</v>
      </c>
      <c r="E43" s="14" t="s">
        <v>55</v>
      </c>
      <c r="F43" s="1" t="s">
        <v>66</v>
      </c>
      <c r="G43" s="1"/>
    </row>
    <row r="44" spans="1:7" ht="75" x14ac:dyDescent="0.25">
      <c r="A44" s="14" t="s">
        <v>119</v>
      </c>
      <c r="B44" s="14" t="s">
        <v>120</v>
      </c>
      <c r="C44" s="14" t="s">
        <v>9</v>
      </c>
      <c r="D44" s="15">
        <v>10000</v>
      </c>
      <c r="E44" s="14" t="s">
        <v>55</v>
      </c>
      <c r="F44" s="14" t="s">
        <v>64</v>
      </c>
      <c r="G44" s="14"/>
    </row>
    <row r="45" spans="1:7" ht="45" x14ac:dyDescent="0.25">
      <c r="A45" s="14" t="s">
        <v>128</v>
      </c>
      <c r="B45" s="14" t="s">
        <v>129</v>
      </c>
      <c r="C45" s="14" t="s">
        <v>9</v>
      </c>
      <c r="D45" s="15">
        <v>15000</v>
      </c>
      <c r="E45" s="14" t="s">
        <v>55</v>
      </c>
      <c r="F45" s="14" t="s">
        <v>62</v>
      </c>
      <c r="G45" s="14"/>
    </row>
    <row r="46" spans="1:7" ht="91.5" customHeight="1" x14ac:dyDescent="0.25">
      <c r="A46" s="14" t="s">
        <v>121</v>
      </c>
      <c r="B46" s="14" t="s">
        <v>122</v>
      </c>
      <c r="C46" s="14" t="s">
        <v>9</v>
      </c>
      <c r="D46" s="15">
        <v>198000</v>
      </c>
      <c r="E46" s="14" t="s">
        <v>68</v>
      </c>
      <c r="F46" s="14" t="s">
        <v>63</v>
      </c>
      <c r="G46" s="14"/>
    </row>
    <row r="47" spans="1:7" ht="15.75" customHeight="1" x14ac:dyDescent="0.25">
      <c r="A47" s="23" t="s">
        <v>42</v>
      </c>
      <c r="B47" s="24"/>
      <c r="C47" s="24"/>
      <c r="D47" s="6">
        <f>SUM(D23:D46)</f>
        <v>1238700</v>
      </c>
      <c r="E47" s="12"/>
      <c r="F47" s="13"/>
      <c r="G47" s="13"/>
    </row>
    <row r="48" spans="1:7" ht="16.5" customHeight="1" x14ac:dyDescent="0.25">
      <c r="A48" s="30" t="s">
        <v>61</v>
      </c>
      <c r="B48" s="31"/>
      <c r="C48" s="31"/>
      <c r="D48" s="31"/>
      <c r="E48" s="31"/>
      <c r="F48" s="31"/>
      <c r="G48" s="32"/>
    </row>
    <row r="49" spans="1:7" ht="63" customHeight="1" x14ac:dyDescent="0.25">
      <c r="A49" s="18" t="s">
        <v>123</v>
      </c>
      <c r="B49" s="18" t="s">
        <v>117</v>
      </c>
      <c r="C49" s="18" t="s">
        <v>9</v>
      </c>
      <c r="D49" s="22">
        <v>198000</v>
      </c>
      <c r="E49" s="18" t="s">
        <v>55</v>
      </c>
      <c r="F49" s="18" t="s">
        <v>62</v>
      </c>
      <c r="G49" s="18"/>
    </row>
    <row r="50" spans="1:7" ht="106.5" customHeight="1" x14ac:dyDescent="0.25">
      <c r="A50" s="18" t="s">
        <v>124</v>
      </c>
      <c r="B50" s="18" t="s">
        <v>39</v>
      </c>
      <c r="C50" s="18" t="s">
        <v>9</v>
      </c>
      <c r="D50" s="22">
        <v>199000</v>
      </c>
      <c r="E50" s="18" t="s">
        <v>55</v>
      </c>
      <c r="F50" s="18" t="s">
        <v>101</v>
      </c>
      <c r="G50" s="18"/>
    </row>
    <row r="51" spans="1:7" ht="104.25" customHeight="1" x14ac:dyDescent="0.25">
      <c r="A51" s="14" t="s">
        <v>130</v>
      </c>
      <c r="B51" s="14" t="s">
        <v>118</v>
      </c>
      <c r="C51" s="14" t="s">
        <v>9</v>
      </c>
      <c r="D51" s="15">
        <v>199000</v>
      </c>
      <c r="E51" s="14" t="s">
        <v>55</v>
      </c>
      <c r="F51" s="14" t="s">
        <v>67</v>
      </c>
      <c r="G51" s="14"/>
    </row>
    <row r="52" spans="1:7" ht="62.25" customHeight="1" x14ac:dyDescent="0.25">
      <c r="A52" s="18" t="s">
        <v>137</v>
      </c>
      <c r="B52" s="18" t="s">
        <v>132</v>
      </c>
      <c r="C52" s="18" t="s">
        <v>9</v>
      </c>
      <c r="D52" s="22">
        <v>30000</v>
      </c>
      <c r="E52" s="18" t="s">
        <v>17</v>
      </c>
      <c r="F52" s="18" t="s">
        <v>66</v>
      </c>
      <c r="G52" s="18"/>
    </row>
    <row r="53" spans="1:7" ht="79.5" customHeight="1" x14ac:dyDescent="0.25">
      <c r="A53" s="18" t="s">
        <v>133</v>
      </c>
      <c r="B53" s="18" t="s">
        <v>132</v>
      </c>
      <c r="C53" s="18" t="s">
        <v>9</v>
      </c>
      <c r="D53" s="22">
        <v>10000</v>
      </c>
      <c r="E53" s="18" t="s">
        <v>17</v>
      </c>
      <c r="F53" s="18" t="s">
        <v>66</v>
      </c>
      <c r="G53" s="18"/>
    </row>
    <row r="54" spans="1:7" ht="283.5" customHeight="1" x14ac:dyDescent="0.25">
      <c r="A54" s="14" t="s">
        <v>131</v>
      </c>
      <c r="B54" s="18" t="s">
        <v>38</v>
      </c>
      <c r="C54" s="14" t="s">
        <v>9</v>
      </c>
      <c r="D54" s="15">
        <v>7200</v>
      </c>
      <c r="E54" s="14" t="s">
        <v>17</v>
      </c>
      <c r="F54" s="14" t="s">
        <v>63</v>
      </c>
      <c r="G54" s="14"/>
    </row>
    <row r="55" spans="1:7" ht="13.5" customHeight="1" x14ac:dyDescent="0.25">
      <c r="A55" s="23" t="s">
        <v>42</v>
      </c>
      <c r="B55" s="24"/>
      <c r="C55" s="24"/>
      <c r="D55" s="6">
        <f>SUM(D49:D54)</f>
        <v>643200</v>
      </c>
      <c r="E55" s="10"/>
      <c r="F55" s="11"/>
      <c r="G55" s="11"/>
    </row>
    <row r="56" spans="1:7" ht="15" customHeight="1" x14ac:dyDescent="0.25">
      <c r="A56" s="23" t="s">
        <v>49</v>
      </c>
      <c r="B56" s="24"/>
      <c r="C56" s="24"/>
      <c r="D56" s="6">
        <f>SUM(D47,D55)</f>
        <v>1881900</v>
      </c>
      <c r="E56" s="12"/>
      <c r="F56" s="13"/>
      <c r="G56" s="13"/>
    </row>
    <row r="57" spans="1:7" ht="17.25" customHeight="1" x14ac:dyDescent="0.25">
      <c r="A57" s="27" t="s">
        <v>45</v>
      </c>
      <c r="B57" s="28"/>
      <c r="C57" s="28"/>
      <c r="D57" s="28"/>
      <c r="E57" s="28"/>
      <c r="F57" s="28"/>
      <c r="G57" s="29"/>
    </row>
    <row r="58" spans="1:7" x14ac:dyDescent="0.25">
      <c r="A58" s="30" t="s">
        <v>59</v>
      </c>
      <c r="B58" s="31"/>
      <c r="C58" s="31"/>
      <c r="D58" s="31"/>
      <c r="E58" s="31"/>
      <c r="F58" s="31"/>
      <c r="G58" s="32"/>
    </row>
    <row r="59" spans="1:7" ht="114" customHeight="1" x14ac:dyDescent="0.25">
      <c r="A59" s="1" t="s">
        <v>136</v>
      </c>
      <c r="B59" s="1" t="s">
        <v>29</v>
      </c>
      <c r="C59" s="1" t="s">
        <v>30</v>
      </c>
      <c r="D59" s="4">
        <v>255000</v>
      </c>
      <c r="E59" s="1" t="s">
        <v>17</v>
      </c>
      <c r="F59" s="1" t="s">
        <v>63</v>
      </c>
      <c r="G59" s="1"/>
    </row>
    <row r="60" spans="1:7" ht="13.5" customHeight="1" x14ac:dyDescent="0.25">
      <c r="A60" s="23" t="s">
        <v>48</v>
      </c>
      <c r="B60" s="24"/>
      <c r="C60" s="24"/>
      <c r="D60" s="6">
        <f>SUM(D59:D59)</f>
        <v>255000</v>
      </c>
      <c r="E60" s="8"/>
      <c r="F60" s="9"/>
      <c r="G60" s="9"/>
    </row>
    <row r="61" spans="1:7" ht="101.25" customHeight="1" x14ac:dyDescent="0.25">
      <c r="A61" s="1" t="s">
        <v>134</v>
      </c>
      <c r="B61" s="1" t="s">
        <v>31</v>
      </c>
      <c r="C61" s="1" t="s">
        <v>32</v>
      </c>
      <c r="D61" s="5">
        <v>4600</v>
      </c>
      <c r="E61" s="1" t="s">
        <v>17</v>
      </c>
      <c r="F61" s="1" t="s">
        <v>63</v>
      </c>
      <c r="G61" s="1"/>
    </row>
    <row r="62" spans="1:7" ht="14.25" customHeight="1" x14ac:dyDescent="0.25">
      <c r="A62" s="23" t="s">
        <v>46</v>
      </c>
      <c r="B62" s="24"/>
      <c r="C62" s="24"/>
      <c r="D62" s="6">
        <f>SUM(D61:D61)</f>
        <v>4600</v>
      </c>
      <c r="E62" s="8"/>
      <c r="F62" s="9"/>
      <c r="G62" s="9"/>
    </row>
    <row r="63" spans="1:7" ht="101.25" customHeight="1" x14ac:dyDescent="0.25">
      <c r="A63" s="1" t="s">
        <v>135</v>
      </c>
      <c r="B63" s="1" t="s">
        <v>33</v>
      </c>
      <c r="C63" s="1" t="s">
        <v>34</v>
      </c>
      <c r="D63" s="5">
        <v>90400</v>
      </c>
      <c r="E63" s="1" t="s">
        <v>17</v>
      </c>
      <c r="F63" s="1" t="s">
        <v>63</v>
      </c>
      <c r="G63" s="1"/>
    </row>
    <row r="64" spans="1:7" ht="13.5" customHeight="1" x14ac:dyDescent="0.25">
      <c r="A64" s="23" t="s">
        <v>47</v>
      </c>
      <c r="B64" s="24"/>
      <c r="C64" s="24"/>
      <c r="D64" s="6">
        <f>SUM(D63:D63)</f>
        <v>90400</v>
      </c>
      <c r="E64" s="8"/>
      <c r="F64" s="9"/>
      <c r="G64" s="9"/>
    </row>
    <row r="65" spans="1:7" ht="13.5" customHeight="1" x14ac:dyDescent="0.25">
      <c r="A65" s="23" t="s">
        <v>51</v>
      </c>
      <c r="B65" s="24"/>
      <c r="C65" s="24"/>
      <c r="D65" s="6">
        <f>SUM(D60,D62,D64)</f>
        <v>350000</v>
      </c>
      <c r="E65" s="12"/>
      <c r="F65" s="13"/>
      <c r="G65" s="13"/>
    </row>
    <row r="66" spans="1:7" ht="25.5" customHeight="1" x14ac:dyDescent="0.25">
      <c r="A66" s="27" t="s">
        <v>99</v>
      </c>
      <c r="B66" s="28"/>
      <c r="C66" s="28"/>
      <c r="D66" s="28"/>
      <c r="E66" s="28"/>
      <c r="F66" s="28"/>
      <c r="G66" s="29"/>
    </row>
    <row r="67" spans="1:7" x14ac:dyDescent="0.25">
      <c r="A67" s="30" t="s">
        <v>59</v>
      </c>
      <c r="B67" s="31"/>
      <c r="C67" s="31"/>
      <c r="D67" s="31"/>
      <c r="E67" s="31"/>
      <c r="F67" s="31"/>
      <c r="G67" s="32"/>
    </row>
    <row r="68" spans="1:7" ht="119.25" customHeight="1" x14ac:dyDescent="0.25">
      <c r="A68" s="14" t="s">
        <v>102</v>
      </c>
      <c r="B68" s="14" t="s">
        <v>35</v>
      </c>
      <c r="C68" s="14" t="s">
        <v>100</v>
      </c>
      <c r="D68" s="15">
        <v>5000</v>
      </c>
      <c r="E68" s="14" t="s">
        <v>55</v>
      </c>
      <c r="F68" s="14" t="s">
        <v>101</v>
      </c>
      <c r="G68" s="14"/>
    </row>
    <row r="69" spans="1:7" ht="13.5" customHeight="1" x14ac:dyDescent="0.25">
      <c r="A69" s="23" t="s">
        <v>103</v>
      </c>
      <c r="B69" s="24"/>
      <c r="C69" s="24"/>
      <c r="D69" s="6">
        <f>SUM(D68)</f>
        <v>5000</v>
      </c>
      <c r="E69" s="20"/>
      <c r="F69" s="13"/>
      <c r="G69" s="13"/>
    </row>
    <row r="70" spans="1:7" ht="17.25" customHeight="1" x14ac:dyDescent="0.25">
      <c r="A70" s="27" t="s">
        <v>104</v>
      </c>
      <c r="B70" s="28"/>
      <c r="C70" s="28"/>
      <c r="D70" s="28"/>
      <c r="E70" s="28"/>
      <c r="F70" s="28"/>
      <c r="G70" s="29"/>
    </row>
    <row r="71" spans="1:7" x14ac:dyDescent="0.25">
      <c r="A71" s="30" t="s">
        <v>59</v>
      </c>
      <c r="B71" s="31"/>
      <c r="C71" s="31"/>
      <c r="D71" s="31"/>
      <c r="E71" s="31"/>
      <c r="F71" s="31"/>
      <c r="G71" s="32"/>
    </row>
    <row r="72" spans="1:7" ht="80.25" customHeight="1" x14ac:dyDescent="0.25">
      <c r="A72" s="1" t="s">
        <v>105</v>
      </c>
      <c r="B72" s="14" t="s">
        <v>37</v>
      </c>
      <c r="C72" s="14" t="s">
        <v>36</v>
      </c>
      <c r="D72" s="15">
        <v>18000</v>
      </c>
      <c r="E72" s="14" t="s">
        <v>55</v>
      </c>
      <c r="F72" s="14" t="s">
        <v>62</v>
      </c>
      <c r="G72" s="21"/>
    </row>
    <row r="73" spans="1:7" ht="79.5" customHeight="1" x14ac:dyDescent="0.25">
      <c r="A73" s="18" t="s">
        <v>138</v>
      </c>
      <c r="B73" s="18" t="s">
        <v>43</v>
      </c>
      <c r="C73" s="14" t="s">
        <v>36</v>
      </c>
      <c r="D73" s="15">
        <v>36000</v>
      </c>
      <c r="E73" s="14" t="s">
        <v>55</v>
      </c>
      <c r="F73" s="14" t="s">
        <v>64</v>
      </c>
      <c r="G73" s="1"/>
    </row>
    <row r="74" spans="1:7" ht="83.25" customHeight="1" x14ac:dyDescent="0.25">
      <c r="A74" s="18" t="s">
        <v>111</v>
      </c>
      <c r="B74" s="18" t="s">
        <v>43</v>
      </c>
      <c r="C74" s="14" t="s">
        <v>36</v>
      </c>
      <c r="D74" s="15">
        <v>30000</v>
      </c>
      <c r="E74" s="14" t="s">
        <v>55</v>
      </c>
      <c r="F74" s="14" t="s">
        <v>64</v>
      </c>
      <c r="G74" s="1"/>
    </row>
    <row r="75" spans="1:7" ht="78" customHeight="1" x14ac:dyDescent="0.25">
      <c r="A75" s="18" t="s">
        <v>110</v>
      </c>
      <c r="B75" s="18" t="s">
        <v>43</v>
      </c>
      <c r="C75" s="14" t="s">
        <v>36</v>
      </c>
      <c r="D75" s="15">
        <v>15000</v>
      </c>
      <c r="E75" s="14" t="s">
        <v>55</v>
      </c>
      <c r="F75" s="14" t="s">
        <v>64</v>
      </c>
      <c r="G75" s="1"/>
    </row>
    <row r="76" spans="1:7" ht="117.75" customHeight="1" x14ac:dyDescent="0.25">
      <c r="A76" s="14" t="s">
        <v>108</v>
      </c>
      <c r="B76" s="14" t="s">
        <v>52</v>
      </c>
      <c r="C76" s="14" t="s">
        <v>36</v>
      </c>
      <c r="D76" s="15">
        <v>39000</v>
      </c>
      <c r="E76" s="14" t="s">
        <v>55</v>
      </c>
      <c r="F76" s="14" t="s">
        <v>101</v>
      </c>
      <c r="G76" s="21"/>
    </row>
    <row r="77" spans="1:7" ht="81" customHeight="1" x14ac:dyDescent="0.25">
      <c r="A77" s="16" t="s">
        <v>109</v>
      </c>
      <c r="B77" s="14" t="s">
        <v>52</v>
      </c>
      <c r="C77" s="14" t="s">
        <v>36</v>
      </c>
      <c r="D77" s="15">
        <v>16000</v>
      </c>
      <c r="E77" s="14" t="s">
        <v>55</v>
      </c>
      <c r="F77" s="14" t="s">
        <v>101</v>
      </c>
      <c r="G77" s="21"/>
    </row>
    <row r="78" spans="1:7" ht="80.25" customHeight="1" x14ac:dyDescent="0.25">
      <c r="A78" s="18" t="s">
        <v>112</v>
      </c>
      <c r="B78" s="18" t="s">
        <v>43</v>
      </c>
      <c r="C78" s="14" t="s">
        <v>36</v>
      </c>
      <c r="D78" s="15">
        <v>42000</v>
      </c>
      <c r="E78" s="14" t="s">
        <v>55</v>
      </c>
      <c r="F78" s="14" t="s">
        <v>101</v>
      </c>
      <c r="G78" s="1"/>
    </row>
    <row r="79" spans="1:7" ht="82.5" customHeight="1" x14ac:dyDescent="0.25">
      <c r="A79" s="1" t="s">
        <v>106</v>
      </c>
      <c r="B79" s="14" t="s">
        <v>107</v>
      </c>
      <c r="C79" s="14" t="s">
        <v>36</v>
      </c>
      <c r="D79" s="15">
        <v>25000</v>
      </c>
      <c r="E79" s="14" t="s">
        <v>55</v>
      </c>
      <c r="F79" s="14" t="s">
        <v>101</v>
      </c>
      <c r="G79" s="21"/>
    </row>
    <row r="80" spans="1:7" ht="14.25" customHeight="1" x14ac:dyDescent="0.25">
      <c r="A80" s="23" t="s">
        <v>53</v>
      </c>
      <c r="B80" s="24"/>
      <c r="C80" s="24"/>
      <c r="D80" s="6">
        <f>SUM(D72:D79)</f>
        <v>221000</v>
      </c>
      <c r="E80" s="20"/>
      <c r="F80" s="13"/>
      <c r="G80" s="13"/>
    </row>
    <row r="81" spans="1:7" x14ac:dyDescent="0.25">
      <c r="A81" s="23" t="s">
        <v>54</v>
      </c>
      <c r="B81" s="24"/>
      <c r="C81" s="24"/>
      <c r="D81" s="6">
        <f>SUM(D20,D56,D65,D69,D80)</f>
        <v>3096900</v>
      </c>
      <c r="E81" s="17"/>
      <c r="F81" s="13"/>
      <c r="G81" s="13"/>
    </row>
    <row r="82" spans="1:7" ht="14.45" customHeight="1" x14ac:dyDescent="0.25"/>
    <row r="83" spans="1:7" ht="14.45" customHeight="1" x14ac:dyDescent="0.25">
      <c r="A83" s="25" t="s">
        <v>125</v>
      </c>
      <c r="B83" s="25"/>
      <c r="C83" s="25"/>
      <c r="D83" s="25"/>
      <c r="E83" s="25"/>
      <c r="F83" s="25"/>
      <c r="G83" s="25"/>
    </row>
    <row r="84" spans="1:7" ht="14.45" customHeight="1" x14ac:dyDescent="0.25">
      <c r="A84" s="2"/>
      <c r="B84" s="2"/>
      <c r="C84" s="2"/>
      <c r="D84" s="3"/>
      <c r="E84" s="2"/>
      <c r="F84" s="2"/>
      <c r="G84" s="2"/>
    </row>
    <row r="85" spans="1:7" x14ac:dyDescent="0.25">
      <c r="A85" s="25" t="s">
        <v>10</v>
      </c>
      <c r="B85" s="25"/>
      <c r="C85" s="25"/>
      <c r="D85" s="25"/>
      <c r="E85" s="25"/>
      <c r="F85" s="25"/>
      <c r="G85" s="25"/>
    </row>
    <row r="86" spans="1:7" x14ac:dyDescent="0.25">
      <c r="A86" s="2"/>
      <c r="B86" s="2"/>
      <c r="C86" s="2"/>
      <c r="D86" s="3"/>
      <c r="E86" s="2"/>
      <c r="F86" s="2"/>
      <c r="G86" s="2"/>
    </row>
    <row r="87" spans="1:7" x14ac:dyDescent="0.25">
      <c r="A87" s="25" t="s">
        <v>40</v>
      </c>
      <c r="B87" s="26"/>
      <c r="C87" s="26"/>
      <c r="D87" s="26"/>
      <c r="E87" s="26"/>
      <c r="F87" s="26"/>
      <c r="G87" s="26"/>
    </row>
  </sheetData>
  <mergeCells count="32">
    <mergeCell ref="A21:G21"/>
    <mergeCell ref="A20:C20"/>
    <mergeCell ref="A19:C19"/>
    <mergeCell ref="A62:C62"/>
    <mergeCell ref="A64:C64"/>
    <mergeCell ref="A48:G48"/>
    <mergeCell ref="A22:G22"/>
    <mergeCell ref="A47:C47"/>
    <mergeCell ref="A56:C56"/>
    <mergeCell ref="A57:G57"/>
    <mergeCell ref="E23:G23"/>
    <mergeCell ref="A1:G1"/>
    <mergeCell ref="A2:G2"/>
    <mergeCell ref="A3:G3"/>
    <mergeCell ref="A6:G6"/>
    <mergeCell ref="A17:G17"/>
    <mergeCell ref="A16:C16"/>
    <mergeCell ref="A7:G7"/>
    <mergeCell ref="A65:C65"/>
    <mergeCell ref="A60:C60"/>
    <mergeCell ref="A55:C55"/>
    <mergeCell ref="A87:G87"/>
    <mergeCell ref="A83:G83"/>
    <mergeCell ref="A85:G85"/>
    <mergeCell ref="A70:G70"/>
    <mergeCell ref="A81:C81"/>
    <mergeCell ref="A80:C80"/>
    <mergeCell ref="A66:G66"/>
    <mergeCell ref="A67:G67"/>
    <mergeCell ref="A69:C69"/>
    <mergeCell ref="A58:G58"/>
    <mergeCell ref="A71:G71"/>
  </mergeCells>
  <pageMargins left="0.59055118110236227" right="0.1968503937007874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2018-01-11T08:21:35Z</dcterms:modified>
</cp:coreProperties>
</file>