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60" windowWidth="15570" windowHeight="117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43" i="1" l="1"/>
  <c r="D30" i="1" l="1"/>
  <c r="D9" i="1" l="1"/>
  <c r="D37" i="1" l="1"/>
  <c r="D31" i="1" l="1"/>
  <c r="D44" i="1" s="1"/>
</calcChain>
</file>

<file path=xl/sharedStrings.xml><?xml version="1.0" encoding="utf-8"?>
<sst xmlns="http://schemas.openxmlformats.org/spreadsheetml/2006/main" count="145" uniqueCount="75">
  <si>
    <t>Департамент економіки та інвестицій виконавчого органу Київської міської ради (Київської міської державної адміністрації)</t>
  </si>
  <si>
    <t>Код ЄДРПОУ: 04633423</t>
  </si>
  <si>
    <t>Конкретна назва предмета закупівлі</t>
  </si>
  <si>
    <t>Коди та назви відповідних класифікаторів предмета закупівлі (за наявності)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</si>
  <si>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</si>
  <si>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</si>
  <si>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</si>
  <si>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</si>
  <si>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</si>
  <si>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ДК 021:2015: 72510000-3</t>
  </si>
  <si>
    <t>2240: Оплата послуг (крім комунальних)</t>
  </si>
  <si>
    <t>Відкриті торги</t>
  </si>
  <si>
    <t>3160: Придбання землі та нематеріальних активів</t>
  </si>
  <si>
    <t>Переговорна процедура</t>
  </si>
  <si>
    <t>Секретар тендерного комітету                                                                                                          Ломінська О. І.</t>
  </si>
  <si>
    <t>ДК 021-2015: 72210000-0</t>
  </si>
  <si>
    <t>ВСЬОГО</t>
  </si>
  <si>
    <t>ДК 021:2015: 72250000-2</t>
  </si>
  <si>
    <t>РАЗОМ по КЕКВ 2240</t>
  </si>
  <si>
    <t>Придбання землі та нематеріальних активів (КЕКВ 3160)</t>
  </si>
  <si>
    <t>ВСЬОГО по КЕКВ 3160</t>
  </si>
  <si>
    <t>Загальна сума по річному плану закупівель</t>
  </si>
  <si>
    <t xml:space="preserve">ДК 021:2015: 79710000-4 </t>
  </si>
  <si>
    <t>січень, 2018</t>
  </si>
  <si>
    <t>КПКВ 2710160 "Керівництво і управління у сфері економіки та інвестицій у місті Києві"</t>
  </si>
  <si>
    <t>червень, 2018</t>
  </si>
  <si>
    <t>травень, 2018</t>
  </si>
  <si>
    <t>квітень, 2018</t>
  </si>
  <si>
    <t xml:space="preserve">КПКВ 2717693 "Інші заходи, пов'язані з економічною діяльністю"                                                                                                                                                                             </t>
  </si>
  <si>
    <t>Управлінські послуги, пов’язані з комп’ютерними технологіями (Надання технічних та технологічних послуг користувачам щодо забезпечення функціонування інформаційних технологій, баз даних та підтримки систем)</t>
  </si>
  <si>
    <t>березень, 2018</t>
  </si>
  <si>
    <t>Послуги з організації виставок, ярмарок і конгресів (Організація та проведення міжнародних заходів з економічних та інвестиційних питань в 
місті Києві та за кордоном, а саме - оренда виставкової площі для участі 
міста Києва у Міжнародній виставці нерухомості «МІPIМ-2018»)</t>
  </si>
  <si>
    <t>ДК 021-2015: 79950000-8</t>
  </si>
  <si>
    <t>лютий, 2018</t>
  </si>
  <si>
    <t>ДК 021:2015: 79950000-8</t>
  </si>
  <si>
    <t>ДК 021:2015: 66170000-2</t>
  </si>
  <si>
    <t xml:space="preserve"> Дослідження і розробки, окремі заходи розвитку по реалізації державних (регіональних) програм                                                                                                            (КЕКВ 2281)</t>
  </si>
  <si>
    <t>2281: Дослідження і розробки, окремі заходи розвитку по реалізації державних (регіональних) програм</t>
  </si>
  <si>
    <t>ВСЬОГО по КЕКВ 2281</t>
  </si>
  <si>
    <t>вересень, 2018</t>
  </si>
  <si>
    <t>Послуги з розробки пакетів програмного забезпечення (Розробка програмного модулю  "Розрахунок тарифів на медичні послуги")</t>
  </si>
  <si>
    <t>ДК 021:2015: 79340000-9</t>
  </si>
  <si>
    <t>серпень, 2018</t>
  </si>
  <si>
    <t>Оплата послуг (крім комунальних) (КЕКВ 2240)</t>
  </si>
  <si>
    <t>Послуги, пов'язані зі системами та підтримкою (Супровід та обслуговування програмних модулів "Пайова участь", "Інвестиційні об'єкти")</t>
  </si>
  <si>
    <t>Послуги з організації виставок, ярмарок і конгресів (Організація промоційних заходів стосовно залучення донорської допомоги та переклад інформаційних матеріалів на англійську мову)</t>
  </si>
  <si>
    <t>ДК 021:2015: 73110000-6</t>
  </si>
  <si>
    <t>Охоронні послуги (Організація охорони структурного підрозділу Департаменту економіки та інвестицій виконавчого органу Київської міської ради (Київської міської державної адміністрації) за адресою: м. Київ, вул.Лабораторна, 1/62 А)</t>
  </si>
  <si>
    <t>Рекламні та маркетингові послуги (Забезпечення просування інвестиційного іміджу міста Києва шляхом підготовки інформації та участі у міжнародних інвестиційних рейтингах)</t>
  </si>
  <si>
    <t xml:space="preserve">Послуги з організації виставок, ярмарок і конгресів (Організація та проведення міжнародних заходів з економічних та інвестиційних питань в 
місті Києві та за кордоном - організація участі у міжнародній виставці European Open Days Week (м. Брюсель, Бельгія) </t>
  </si>
  <si>
    <t xml:space="preserve">Послуги з організації виставок, ярмарок і конгресів (Організація та проведення міжнародних заходів з економічних та інвестиційних питань в 
м. Києві та за кордоном - організація участі в  ярмарці китайських інвестицій за кордоном "China Overseas Investment Fair COIFAIR-2018" (м. Пекін, Китай) </t>
  </si>
  <si>
    <t xml:space="preserve">Послуги з організації виставок, ярмарок і конгресів (Організація та проведення міжнародних заходів з економічних та інвестиційних питань в 
м. Києві та за кордоном - організація участі у  міжнародному інвестиційному форумі Annual Investment Meeting (м. Дубаї, ОАЕ) </t>
  </si>
  <si>
    <t xml:space="preserve">Послуги з організації виставок, ярмарок і конгресів (Організація та проведення міжнародних заходів з економічних та інвестиційних питань в 
місті Києві та за кордоном - оргавнізація участі в  науково-популярній конференції  Brain &amp; Ukraine (м. Київ) </t>
  </si>
  <si>
    <t>Послуги з організації виставок, ярмарок і конгресів (Організація та проведення міжнародних заходів з економічних та інвестиційних питань в місті Києві та за кордоном - організація та проведення Інвестиційного форуму міста Києва)</t>
  </si>
  <si>
    <t>Послуги з надання фінансових консультацій, обробки фінансових транзакцій і клірингові послуги (Підготовка річного звіту про діяльність виконавчого органу Київської міської ради (Київської міської державної адміністрації), підприємств, установ, організацій територіальної громади міста Києва за 2017 рік)</t>
  </si>
  <si>
    <t>Дослідницькі послуги  (Розрахунок індексу комфорту життя в місті Києві)</t>
  </si>
  <si>
    <t>Дослідницькі послуги (Розробка системи преференцій/пільг для пріорітетних галузей розвитку міста (Київська "бізнес-гавань")</t>
  </si>
  <si>
    <t>Послуги з розробки пакетів програмного забезпечення (Модернізація програмного забезпечення з впровадженням нових функцій в інформаційно-аналітичній системі «Управління майновим комплексом територіальної громади міста Києва» (модуль «Пайова участь»))</t>
  </si>
  <si>
    <t>Придбання предметів, матеріалів (КЕКВ 2210)</t>
  </si>
  <si>
    <t>ДК 021:2015: 22450000-9</t>
  </si>
  <si>
    <t>2210: Предмети, матеріали, обладнання та інвентар</t>
  </si>
  <si>
    <t>ВСЬОГО по КЕКВ 2210</t>
  </si>
  <si>
    <t xml:space="preserve">КПКВ 2717693 "Інші заходи, пов'язані з економічною діяльністю"      </t>
  </si>
  <si>
    <t>Рекламні та маркетингові послуги (Забезпечення просування інвестиційного іміджу міста Києва через інтернет та медіа ресурси шляхом розміщення публікацій про інвестиційні можливості міста Києва у провідних світових електронних та/або друкованих ЗМІ)</t>
  </si>
  <si>
    <t>Друкована продукція з елементами захисту (Продукція на замовлення: папки з логотипом, ручки кулькові з логотипом, флешки з гравіюванням)</t>
  </si>
  <si>
    <t>РІЧНИЙ ПЛАН ЗАКУПІВЕЛЬ на 2018 рік зі змінами</t>
  </si>
  <si>
    <t>Дослідницькі послуги (Актуалізація основних прогнозних показників економічного і соціального розвитку міста Києва на 2018-2020 роки та здійснення їх прогнозу на 2021 рік)</t>
  </si>
  <si>
    <t>Послуги з розробки пакетів програмного забезпечення (Розробка програмного модулю  "Розрахунок тарифів на теплову енергію та комунальні послуги з постачання теплової енергії та постачання гарячої води" )</t>
  </si>
  <si>
    <t>ДК 021:2015: 92510000-9</t>
  </si>
  <si>
    <t>Послуги бібліотек і архівів (Послуги з архівування документації відділу зовнішньоекономічної діяльності)</t>
  </si>
  <si>
    <t>Послуги бібліотек і архівів (Послуги з архівування документації)</t>
  </si>
  <si>
    <t>Голова тендерного комітету                                                                                                       Маміна О. В.</t>
  </si>
  <si>
    <t>Послуги, пов'язані зі системами та підтримкою (Супровід та обслуговування програмних продуктів)</t>
  </si>
  <si>
    <t>Затверджено рішенням тендерного комітету від 22.05.2018, протокол № 9/2018-рп</t>
  </si>
  <si>
    <t>Сума в євро по курсу 1 грн =  38,07 євро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</si>
</sst>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22" workbookViewId="0">
      <selection activeCell="I22" sqref="I22"/>
    </sheetView>
  </sheetViews>
  <sheetFormatPr defaultRowHeight="15" x14ac:dyDescent="0.25"/>
  <cols>
    <col min="1" max="1" width="24.28515625" customWidth="1"/>
    <col min="2" max="2" width="16.7109375" customWidth="1"/>
    <col min="3" max="3" width="14.85546875" customWidth="1"/>
    <col min="4" max="4" width="16" customWidth="1"/>
    <col min="5" max="5" width="12.28515625" customWidth="1"/>
    <col min="6" max="6" width="13.5703125" customWidth="1"/>
    <col min="7" max="7" width="10.7109375" customWidth="1"/>
  </cols>
  <sheetData>
    <row r="1" spans="1:7" x14ac:dyDescent="0.25">
      <c r="A1" s="32" t="s">
        <v>65</v>
      </c>
      <c r="B1" s="32"/>
      <c r="C1" s="32"/>
      <c r="D1" s="32"/>
      <c r="E1" s="32"/>
      <c r="F1" s="32"/>
      <c r="G1" s="32"/>
    </row>
    <row r="2" spans="1:7" ht="29.25" customHeight="1" x14ac:dyDescent="0.25">
      <c r="A2" s="33" t="s">
        <v>0</v>
      </c>
      <c r="B2" s="33"/>
      <c r="C2" s="33"/>
      <c r="D2" s="33"/>
      <c r="E2" s="33"/>
      <c r="F2" s="33"/>
      <c r="G2" s="33"/>
    </row>
    <row r="3" spans="1:7" x14ac:dyDescent="0.25">
      <c r="A3" s="32" t="s">
        <v>1</v>
      </c>
      <c r="B3" s="32"/>
      <c r="C3" s="32"/>
      <c r="D3" s="32"/>
      <c r="E3" s="32"/>
      <c r="F3" s="32"/>
      <c r="G3" s="32"/>
    </row>
    <row r="4" spans="1:7" x14ac:dyDescent="0.25">
      <c r="A4" s="18"/>
      <c r="B4" s="18"/>
      <c r="C4" s="18"/>
      <c r="D4" s="18"/>
      <c r="E4" s="18"/>
      <c r="F4" s="18"/>
      <c r="G4" s="18"/>
    </row>
    <row r="5" spans="1:7" ht="119.25" customHeight="1" x14ac:dyDescent="0.25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</row>
    <row r="6" spans="1:7" ht="20.25" customHeight="1" x14ac:dyDescent="0.25">
      <c r="A6" s="34" t="s">
        <v>58</v>
      </c>
      <c r="B6" s="35"/>
      <c r="C6" s="35"/>
      <c r="D6" s="35"/>
      <c r="E6" s="35"/>
      <c r="F6" s="35"/>
      <c r="G6" s="36"/>
    </row>
    <row r="7" spans="1:7" ht="20.25" customHeight="1" x14ac:dyDescent="0.25">
      <c r="A7" s="26" t="s">
        <v>62</v>
      </c>
      <c r="B7" s="27"/>
      <c r="C7" s="27"/>
      <c r="D7" s="27"/>
      <c r="E7" s="27"/>
      <c r="F7" s="27"/>
      <c r="G7" s="28"/>
    </row>
    <row r="8" spans="1:7" ht="106.5" customHeight="1" x14ac:dyDescent="0.25">
      <c r="A8" s="15" t="s">
        <v>64</v>
      </c>
      <c r="B8" s="15" t="s">
        <v>59</v>
      </c>
      <c r="C8" s="15" t="s">
        <v>60</v>
      </c>
      <c r="D8" s="16">
        <v>265000</v>
      </c>
      <c r="E8" s="5" t="s">
        <v>11</v>
      </c>
      <c r="F8" s="15" t="s">
        <v>27</v>
      </c>
      <c r="G8" s="15"/>
    </row>
    <row r="9" spans="1:7" s="13" customFormat="1" ht="17.25" customHeight="1" x14ac:dyDescent="0.25">
      <c r="A9" s="30" t="s">
        <v>61</v>
      </c>
      <c r="B9" s="31"/>
      <c r="C9" s="31"/>
      <c r="D9" s="7">
        <f>SUM(D8)</f>
        <v>265000</v>
      </c>
      <c r="E9" s="20"/>
      <c r="F9" s="12"/>
      <c r="G9" s="12"/>
    </row>
    <row r="10" spans="1:7" ht="18" customHeight="1" x14ac:dyDescent="0.25">
      <c r="A10" s="34" t="s">
        <v>43</v>
      </c>
      <c r="B10" s="35"/>
      <c r="C10" s="35"/>
      <c r="D10" s="35"/>
      <c r="E10" s="35"/>
      <c r="F10" s="35"/>
      <c r="G10" s="36"/>
    </row>
    <row r="11" spans="1:7" ht="22.5" customHeight="1" x14ac:dyDescent="0.25">
      <c r="A11" s="26" t="s">
        <v>24</v>
      </c>
      <c r="B11" s="27"/>
      <c r="C11" s="27"/>
      <c r="D11" s="27"/>
      <c r="E11" s="27"/>
      <c r="F11" s="27"/>
      <c r="G11" s="28"/>
    </row>
    <row r="12" spans="1:7" ht="156.75" customHeight="1" x14ac:dyDescent="0.25">
      <c r="A12" s="5" t="s">
        <v>47</v>
      </c>
      <c r="B12" s="5" t="s">
        <v>22</v>
      </c>
      <c r="C12" s="5" t="s">
        <v>10</v>
      </c>
      <c r="D12" s="6">
        <v>348000</v>
      </c>
      <c r="E12" s="5" t="s">
        <v>11</v>
      </c>
      <c r="F12" s="5" t="s">
        <v>23</v>
      </c>
      <c r="G12" s="5"/>
    </row>
    <row r="13" spans="1:7" ht="183.75" customHeight="1" x14ac:dyDescent="0.25">
      <c r="A13" s="5" t="s">
        <v>29</v>
      </c>
      <c r="B13" s="5" t="s">
        <v>9</v>
      </c>
      <c r="C13" s="5" t="s">
        <v>10</v>
      </c>
      <c r="D13" s="6">
        <v>542000</v>
      </c>
      <c r="E13" s="5" t="s">
        <v>11</v>
      </c>
      <c r="F13" s="5" t="s">
        <v>23</v>
      </c>
      <c r="G13" s="5"/>
    </row>
    <row r="14" spans="1:7" ht="84" customHeight="1" x14ac:dyDescent="0.25">
      <c r="A14" s="15" t="s">
        <v>70</v>
      </c>
      <c r="B14" s="15" t="s">
        <v>68</v>
      </c>
      <c r="C14" s="15" t="s">
        <v>10</v>
      </c>
      <c r="D14" s="16">
        <v>298500</v>
      </c>
      <c r="E14" s="15" t="s">
        <v>11</v>
      </c>
      <c r="F14" s="15" t="s">
        <v>42</v>
      </c>
      <c r="G14" s="5"/>
    </row>
    <row r="15" spans="1:7" ht="114" customHeight="1" x14ac:dyDescent="0.25">
      <c r="A15" s="15" t="s">
        <v>44</v>
      </c>
      <c r="B15" s="15" t="s">
        <v>17</v>
      </c>
      <c r="C15" s="15" t="s">
        <v>10</v>
      </c>
      <c r="D15" s="22">
        <v>408000</v>
      </c>
      <c r="E15" s="15" t="s">
        <v>11</v>
      </c>
      <c r="F15" s="21" t="s">
        <v>26</v>
      </c>
      <c r="G15" s="15"/>
    </row>
    <row r="16" spans="1:7" ht="84" customHeight="1" x14ac:dyDescent="0.25">
      <c r="A16" s="15" t="s">
        <v>69</v>
      </c>
      <c r="B16" s="15" t="s">
        <v>68</v>
      </c>
      <c r="C16" s="15" t="s">
        <v>10</v>
      </c>
      <c r="D16" s="16">
        <v>200200</v>
      </c>
      <c r="E16" s="15" t="s">
        <v>11</v>
      </c>
      <c r="F16" s="15" t="s">
        <v>26</v>
      </c>
      <c r="G16" s="5"/>
    </row>
    <row r="17" spans="1:7" ht="114" customHeight="1" x14ac:dyDescent="0.25">
      <c r="A17" s="21" t="s">
        <v>72</v>
      </c>
      <c r="B17" s="21" t="s">
        <v>17</v>
      </c>
      <c r="C17" s="21" t="s">
        <v>10</v>
      </c>
      <c r="D17" s="22">
        <v>317000</v>
      </c>
      <c r="E17" s="21" t="s">
        <v>11</v>
      </c>
      <c r="F17" s="21" t="s">
        <v>39</v>
      </c>
      <c r="G17" s="15"/>
    </row>
    <row r="18" spans="1:7" s="13" customFormat="1" ht="17.25" customHeight="1" x14ac:dyDescent="0.25">
      <c r="A18" s="30" t="s">
        <v>16</v>
      </c>
      <c r="B18" s="31"/>
      <c r="C18" s="31"/>
      <c r="D18" s="7">
        <f>SUM(D12:D17)</f>
        <v>2113700</v>
      </c>
      <c r="E18" s="11"/>
      <c r="F18" s="12"/>
      <c r="G18" s="12"/>
    </row>
    <row r="19" spans="1:7" ht="17.25" customHeight="1" x14ac:dyDescent="0.25">
      <c r="A19" s="26" t="s">
        <v>28</v>
      </c>
      <c r="B19" s="27"/>
      <c r="C19" s="27"/>
      <c r="D19" s="27"/>
      <c r="E19" s="27"/>
      <c r="F19" s="27"/>
      <c r="G19" s="28"/>
    </row>
    <row r="20" spans="1:7" ht="162.75" customHeight="1" x14ac:dyDescent="0.25">
      <c r="A20" s="15" t="s">
        <v>63</v>
      </c>
      <c r="B20" s="15" t="s">
        <v>41</v>
      </c>
      <c r="C20" s="15" t="s">
        <v>10</v>
      </c>
      <c r="D20" s="16">
        <v>1139100</v>
      </c>
      <c r="E20" s="15" t="s">
        <v>11</v>
      </c>
      <c r="F20" s="5" t="s">
        <v>26</v>
      </c>
      <c r="G20" s="15"/>
    </row>
    <row r="21" spans="1:7" ht="117" customHeight="1" x14ac:dyDescent="0.25">
      <c r="A21" s="15" t="s">
        <v>48</v>
      </c>
      <c r="B21" s="15" t="s">
        <v>41</v>
      </c>
      <c r="C21" s="15" t="s">
        <v>10</v>
      </c>
      <c r="D21" s="16">
        <v>315000</v>
      </c>
      <c r="E21" s="15" t="s">
        <v>11</v>
      </c>
      <c r="F21" s="5" t="s">
        <v>27</v>
      </c>
      <c r="G21" s="15"/>
    </row>
    <row r="22" spans="1:7" ht="205.5" customHeight="1" x14ac:dyDescent="0.25">
      <c r="A22" s="15" t="s">
        <v>31</v>
      </c>
      <c r="B22" s="15" t="s">
        <v>32</v>
      </c>
      <c r="C22" s="15" t="s">
        <v>10</v>
      </c>
      <c r="D22" s="16">
        <v>1485000</v>
      </c>
      <c r="E22" s="15" t="s">
        <v>13</v>
      </c>
      <c r="F22" s="5" t="s">
        <v>23</v>
      </c>
      <c r="G22" s="15" t="s">
        <v>74</v>
      </c>
    </row>
    <row r="23" spans="1:7" ht="177.75" customHeight="1" x14ac:dyDescent="0.25">
      <c r="A23" s="15" t="s">
        <v>49</v>
      </c>
      <c r="B23" s="15" t="s">
        <v>32</v>
      </c>
      <c r="C23" s="15" t="s">
        <v>10</v>
      </c>
      <c r="D23" s="16">
        <v>50000</v>
      </c>
      <c r="E23" s="15" t="s">
        <v>11</v>
      </c>
      <c r="F23" s="5" t="s">
        <v>42</v>
      </c>
      <c r="G23" s="15"/>
    </row>
    <row r="24" spans="1:7" ht="197.25" customHeight="1" x14ac:dyDescent="0.25">
      <c r="A24" s="15" t="s">
        <v>50</v>
      </c>
      <c r="B24" s="15" t="s">
        <v>32</v>
      </c>
      <c r="C24" s="15" t="s">
        <v>10</v>
      </c>
      <c r="D24" s="16">
        <v>30000</v>
      </c>
      <c r="E24" s="15" t="s">
        <v>11</v>
      </c>
      <c r="F24" s="5" t="s">
        <v>39</v>
      </c>
      <c r="G24" s="15"/>
    </row>
    <row r="25" spans="1:7" ht="191.25" customHeight="1" x14ac:dyDescent="0.25">
      <c r="A25" s="15" t="s">
        <v>51</v>
      </c>
      <c r="B25" s="15" t="s">
        <v>32</v>
      </c>
      <c r="C25" s="15" t="s">
        <v>10</v>
      </c>
      <c r="D25" s="16">
        <v>365000</v>
      </c>
      <c r="E25" s="15" t="s">
        <v>13</v>
      </c>
      <c r="F25" s="5" t="s">
        <v>33</v>
      </c>
      <c r="G25" s="15"/>
    </row>
    <row r="26" spans="1:7" ht="175.5" customHeight="1" x14ac:dyDescent="0.25">
      <c r="A26" s="15" t="s">
        <v>52</v>
      </c>
      <c r="B26" s="15" t="s">
        <v>32</v>
      </c>
      <c r="C26" s="15" t="s">
        <v>10</v>
      </c>
      <c r="D26" s="16">
        <v>3000</v>
      </c>
      <c r="E26" s="15" t="s">
        <v>11</v>
      </c>
      <c r="F26" s="5" t="s">
        <v>42</v>
      </c>
      <c r="G26" s="15"/>
    </row>
    <row r="27" spans="1:7" ht="176.25" customHeight="1" x14ac:dyDescent="0.25">
      <c r="A27" s="15" t="s">
        <v>53</v>
      </c>
      <c r="B27" s="15" t="s">
        <v>34</v>
      </c>
      <c r="C27" s="15" t="s">
        <v>10</v>
      </c>
      <c r="D27" s="16">
        <v>3000000</v>
      </c>
      <c r="E27" s="15" t="s">
        <v>11</v>
      </c>
      <c r="F27" s="15" t="s">
        <v>27</v>
      </c>
      <c r="G27" s="15"/>
    </row>
    <row r="28" spans="1:7" ht="142.5" customHeight="1" x14ac:dyDescent="0.25">
      <c r="A28" s="15" t="s">
        <v>45</v>
      </c>
      <c r="B28" s="15" t="s">
        <v>34</v>
      </c>
      <c r="C28" s="15" t="s">
        <v>10</v>
      </c>
      <c r="D28" s="16">
        <v>140000</v>
      </c>
      <c r="E28" s="15" t="s">
        <v>11</v>
      </c>
      <c r="F28" s="15" t="s">
        <v>33</v>
      </c>
      <c r="G28" s="15"/>
    </row>
    <row r="29" spans="1:7" ht="218.25" customHeight="1" x14ac:dyDescent="0.25">
      <c r="A29" s="15" t="s">
        <v>54</v>
      </c>
      <c r="B29" s="15" t="s">
        <v>35</v>
      </c>
      <c r="C29" s="15" t="s">
        <v>10</v>
      </c>
      <c r="D29" s="16">
        <v>4440000</v>
      </c>
      <c r="E29" s="15" t="s">
        <v>11</v>
      </c>
      <c r="F29" s="5" t="s">
        <v>33</v>
      </c>
      <c r="G29" s="15"/>
    </row>
    <row r="30" spans="1:7" ht="17.25" customHeight="1" x14ac:dyDescent="0.25">
      <c r="A30" s="23" t="s">
        <v>16</v>
      </c>
      <c r="B30" s="24"/>
      <c r="C30" s="25"/>
      <c r="D30" s="7">
        <f>SUM(D20:D29)</f>
        <v>10967100</v>
      </c>
      <c r="E30" s="17"/>
      <c r="F30" s="12"/>
      <c r="G30" s="12"/>
    </row>
    <row r="31" spans="1:7" ht="17.25" customHeight="1" x14ac:dyDescent="0.25">
      <c r="A31" s="23" t="s">
        <v>18</v>
      </c>
      <c r="B31" s="24"/>
      <c r="C31" s="25"/>
      <c r="D31" s="7">
        <f>SUM(D18,D30)</f>
        <v>13080800</v>
      </c>
      <c r="E31" s="17"/>
      <c r="F31" s="12"/>
      <c r="G31" s="12"/>
    </row>
    <row r="32" spans="1:7" ht="27.75" customHeight="1" x14ac:dyDescent="0.25">
      <c r="A32" s="34" t="s">
        <v>36</v>
      </c>
      <c r="B32" s="35"/>
      <c r="C32" s="35"/>
      <c r="D32" s="35"/>
      <c r="E32" s="35"/>
      <c r="F32" s="35"/>
      <c r="G32" s="36"/>
    </row>
    <row r="33" spans="1:7" ht="17.25" customHeight="1" x14ac:dyDescent="0.25">
      <c r="A33" s="26" t="s">
        <v>28</v>
      </c>
      <c r="B33" s="27"/>
      <c r="C33" s="27"/>
      <c r="D33" s="27"/>
      <c r="E33" s="27"/>
      <c r="F33" s="27"/>
      <c r="G33" s="28"/>
    </row>
    <row r="34" spans="1:7" ht="135" customHeight="1" x14ac:dyDescent="0.25">
      <c r="A34" s="15" t="s">
        <v>66</v>
      </c>
      <c r="B34" s="5" t="s">
        <v>46</v>
      </c>
      <c r="C34" s="5" t="s">
        <v>37</v>
      </c>
      <c r="D34" s="16">
        <v>660000</v>
      </c>
      <c r="E34" s="15" t="s">
        <v>11</v>
      </c>
      <c r="F34" s="5" t="s">
        <v>30</v>
      </c>
      <c r="G34" s="5"/>
    </row>
    <row r="35" spans="1:7" ht="134.25" customHeight="1" x14ac:dyDescent="0.25">
      <c r="A35" s="15" t="s">
        <v>55</v>
      </c>
      <c r="B35" s="5" t="s">
        <v>46</v>
      </c>
      <c r="C35" s="5" t="s">
        <v>37</v>
      </c>
      <c r="D35" s="16">
        <v>200000</v>
      </c>
      <c r="E35" s="15" t="s">
        <v>11</v>
      </c>
      <c r="F35" s="5" t="s">
        <v>39</v>
      </c>
      <c r="G35" s="15"/>
    </row>
    <row r="36" spans="1:7" ht="135.75" customHeight="1" x14ac:dyDescent="0.25">
      <c r="A36" s="15" t="s">
        <v>56</v>
      </c>
      <c r="B36" s="5" t="s">
        <v>46</v>
      </c>
      <c r="C36" s="5" t="s">
        <v>37</v>
      </c>
      <c r="D36" s="16">
        <v>1190000</v>
      </c>
      <c r="E36" s="15" t="s">
        <v>11</v>
      </c>
      <c r="F36" s="5" t="s">
        <v>27</v>
      </c>
      <c r="G36" s="15"/>
    </row>
    <row r="37" spans="1:7" ht="17.25" customHeight="1" x14ac:dyDescent="0.25">
      <c r="A37" s="23" t="s">
        <v>38</v>
      </c>
      <c r="B37" s="24"/>
      <c r="C37" s="25"/>
      <c r="D37" s="7">
        <f>SUM(D34:D36)</f>
        <v>2050000</v>
      </c>
      <c r="E37" s="8"/>
      <c r="F37" s="10"/>
      <c r="G37" s="10"/>
    </row>
    <row r="38" spans="1:7" ht="18.75" customHeight="1" x14ac:dyDescent="0.25">
      <c r="A38" s="34" t="s">
        <v>19</v>
      </c>
      <c r="B38" s="35"/>
      <c r="C38" s="35"/>
      <c r="D38" s="35"/>
      <c r="E38" s="35"/>
      <c r="F38" s="35"/>
      <c r="G38" s="36"/>
    </row>
    <row r="39" spans="1:7" x14ac:dyDescent="0.25">
      <c r="A39" s="26" t="s">
        <v>24</v>
      </c>
      <c r="B39" s="27"/>
      <c r="C39" s="27"/>
      <c r="D39" s="27"/>
      <c r="E39" s="27"/>
      <c r="F39" s="27"/>
      <c r="G39" s="28"/>
    </row>
    <row r="40" spans="1:7" ht="92.25" customHeight="1" x14ac:dyDescent="0.25">
      <c r="A40" s="15" t="s">
        <v>40</v>
      </c>
      <c r="B40" s="19" t="s">
        <v>15</v>
      </c>
      <c r="C40" s="15" t="s">
        <v>12</v>
      </c>
      <c r="D40" s="16">
        <v>0</v>
      </c>
      <c r="E40" s="15" t="s">
        <v>11</v>
      </c>
      <c r="F40" s="15" t="s">
        <v>26</v>
      </c>
      <c r="G40" s="5"/>
    </row>
    <row r="41" spans="1:7" ht="148.15" customHeight="1" x14ac:dyDescent="0.25">
      <c r="A41" s="15" t="s">
        <v>67</v>
      </c>
      <c r="B41" s="15" t="s">
        <v>15</v>
      </c>
      <c r="C41" s="15" t="s">
        <v>12</v>
      </c>
      <c r="D41" s="16">
        <v>4700000</v>
      </c>
      <c r="E41" s="15" t="s">
        <v>11</v>
      </c>
      <c r="F41" s="15" t="s">
        <v>25</v>
      </c>
      <c r="G41" s="5"/>
    </row>
    <row r="42" spans="1:7" ht="181.15" customHeight="1" x14ac:dyDescent="0.25">
      <c r="A42" s="5" t="s">
        <v>57</v>
      </c>
      <c r="B42" s="19" t="s">
        <v>15</v>
      </c>
      <c r="C42" s="5" t="s">
        <v>12</v>
      </c>
      <c r="D42" s="6">
        <v>1000000</v>
      </c>
      <c r="E42" s="5" t="s">
        <v>11</v>
      </c>
      <c r="F42" s="5" t="s">
        <v>25</v>
      </c>
      <c r="G42" s="19"/>
    </row>
    <row r="43" spans="1:7" ht="17.25" customHeight="1" x14ac:dyDescent="0.25">
      <c r="A43" s="30" t="s">
        <v>20</v>
      </c>
      <c r="B43" s="31"/>
      <c r="C43" s="31"/>
      <c r="D43" s="7">
        <f>SUM(D40:D42)</f>
        <v>5700000</v>
      </c>
      <c r="E43" s="8"/>
      <c r="F43" s="10"/>
      <c r="G43" s="10"/>
    </row>
    <row r="44" spans="1:7" ht="17.25" customHeight="1" x14ac:dyDescent="0.25">
      <c r="A44" s="30" t="s">
        <v>21</v>
      </c>
      <c r="B44" s="31"/>
      <c r="C44" s="31"/>
      <c r="D44" s="7">
        <f>SUM(D9,D31,D37,D43)</f>
        <v>21095800</v>
      </c>
      <c r="E44" s="14"/>
      <c r="F44" s="12"/>
      <c r="G44" s="12"/>
    </row>
    <row r="45" spans="1:7" x14ac:dyDescent="0.25">
      <c r="A45" s="3"/>
      <c r="B45" s="3"/>
      <c r="C45" s="3"/>
      <c r="D45" s="4"/>
      <c r="E45" s="3"/>
      <c r="F45" s="3"/>
      <c r="G45" s="3"/>
    </row>
    <row r="46" spans="1:7" x14ac:dyDescent="0.25">
      <c r="A46" s="29" t="s">
        <v>73</v>
      </c>
      <c r="B46" s="29"/>
      <c r="C46" s="29"/>
      <c r="D46" s="29"/>
      <c r="E46" s="29"/>
      <c r="F46" s="29"/>
      <c r="G46" s="29"/>
    </row>
    <row r="47" spans="1:7" x14ac:dyDescent="0.25">
      <c r="A47" s="1"/>
      <c r="B47" s="1"/>
      <c r="C47" s="1"/>
      <c r="D47" s="2"/>
      <c r="E47" s="1"/>
      <c r="F47" s="1"/>
      <c r="G47" s="1"/>
    </row>
    <row r="48" spans="1:7" x14ac:dyDescent="0.25">
      <c r="A48" s="29" t="s">
        <v>71</v>
      </c>
      <c r="B48" s="29"/>
      <c r="C48" s="29"/>
      <c r="D48" s="29"/>
      <c r="E48" s="29"/>
      <c r="F48" s="29"/>
      <c r="G48" s="29"/>
    </row>
    <row r="49" spans="1:7" x14ac:dyDescent="0.25">
      <c r="A49" s="1"/>
      <c r="B49" s="1"/>
      <c r="C49" s="1"/>
      <c r="D49" s="2"/>
      <c r="E49" s="1"/>
      <c r="F49" s="1"/>
      <c r="G49" s="1"/>
    </row>
    <row r="50" spans="1:7" x14ac:dyDescent="0.25">
      <c r="A50" s="29" t="s">
        <v>14</v>
      </c>
      <c r="B50" s="29"/>
      <c r="C50" s="29"/>
      <c r="D50" s="29"/>
      <c r="E50" s="29"/>
      <c r="F50" s="29"/>
      <c r="G50" s="29"/>
    </row>
  </sheetData>
  <mergeCells count="22">
    <mergeCell ref="A1:G1"/>
    <mergeCell ref="A2:G2"/>
    <mergeCell ref="A3:G3"/>
    <mergeCell ref="A46:G46"/>
    <mergeCell ref="A48:G48"/>
    <mergeCell ref="A18:C18"/>
    <mergeCell ref="A37:C37"/>
    <mergeCell ref="A43:C43"/>
    <mergeCell ref="A11:G11"/>
    <mergeCell ref="A38:G38"/>
    <mergeCell ref="A39:G39"/>
    <mergeCell ref="A10:G10"/>
    <mergeCell ref="A32:G32"/>
    <mergeCell ref="A6:G6"/>
    <mergeCell ref="A7:G7"/>
    <mergeCell ref="A9:C9"/>
    <mergeCell ref="A30:C30"/>
    <mergeCell ref="A31:C31"/>
    <mergeCell ref="A33:G33"/>
    <mergeCell ref="A19:G19"/>
    <mergeCell ref="A50:G50"/>
    <mergeCell ref="A44:C44"/>
  </mergeCells>
  <pageMargins left="0.70866141732283472" right="0.31496062992125984" top="0.35433070866141736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2018-10-25T15:08:13Z</dcterms:modified>
</cp:coreProperties>
</file>