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ена Миколаївна\Альона\СЕСІЯ\7 скликання\Сесія 30.08.2018\Сесія 02.10.2018\8 скликання\6 сесія\"/>
    </mc:Choice>
  </mc:AlternateContent>
  <bookViews>
    <workbookView xWindow="0" yWindow="0" windowWidth="22200" windowHeight="8376"/>
  </bookViews>
  <sheets>
    <sheet name="загальний" sheetId="9" r:id="rId1"/>
  </sheets>
  <definedNames>
    <definedName name="cRText">#REF!</definedName>
    <definedName name="Detail">#REF!</definedName>
    <definedName name="Header">#REF!</definedName>
    <definedName name="nGrafa_1">#REF!</definedName>
    <definedName name="nGrafa_10">#REF!</definedName>
    <definedName name="nGrafa_13">#REF!</definedName>
    <definedName name="nGrafa_14">#REF!</definedName>
    <definedName name="nGrafa_7">#REF!</definedName>
    <definedName name="nGrafa_7Sheet">#REF!</definedName>
    <definedName name="nGrafa_8">#REF!</definedName>
    <definedName name="nGrafa_8Sheet">#REF!</definedName>
    <definedName name="nGrafa_9">#REF!</definedName>
    <definedName name="nGrafa1">#REF!</definedName>
    <definedName name="nGrafa10">#REF!</definedName>
    <definedName name="nGrafa11">#REF!</definedName>
    <definedName name="nGrafa12">#REF!</definedName>
    <definedName name="nGrafa13">#REF!</definedName>
    <definedName name="nGrafa14">#REF!</definedName>
    <definedName name="nGrafa15">#REF!</definedName>
    <definedName name="nGrafa16">#REF!</definedName>
    <definedName name="nGrafa2">#REF!</definedName>
    <definedName name="nGrafa3">#REF!</definedName>
    <definedName name="nGrafa4">#REF!</definedName>
    <definedName name="nGrafa5">#REF!</definedName>
    <definedName name="nGrafa6">#REF!</definedName>
    <definedName name="nGrafa7">#REF!</definedName>
    <definedName name="nGrafa8">#REF!</definedName>
    <definedName name="nGrafa9">#REF!</definedName>
    <definedName name="nTotal_10">#REF!</definedName>
    <definedName name="nTotal_13">#REF!</definedName>
    <definedName name="nTotal_14">#REF!</definedName>
    <definedName name="nTotal_2">#REF!</definedName>
    <definedName name="nTotal_7">#REF!</definedName>
    <definedName name="nTotal_8">#REF!</definedName>
    <definedName name="nTotal_9">#REF!</definedName>
    <definedName name="nTotal1_10">#REF!</definedName>
    <definedName name="nTotal1_13">#REF!</definedName>
    <definedName name="nTotal1_14">#REF!</definedName>
    <definedName name="nTotal1_2">#REF!</definedName>
    <definedName name="nTotal1_7">#REF!</definedName>
    <definedName name="nTotal1_8">#REF!</definedName>
    <definedName name="nTotal1_9">#REF!</definedName>
    <definedName name="PageTotal">#REF!</definedName>
    <definedName name="RHide">#REF!</definedName>
    <definedName name="RMerge">#REF!,#REF!,#REF!,#REF!</definedName>
    <definedName name="RText">#REF!</definedName>
    <definedName name="Summery">#REF!</definedName>
    <definedName name="Title">#REF!</definedName>
    <definedName name="Total">#REF!</definedName>
    <definedName name="Total1">#REF!</definedName>
    <definedName name="Total2">#REF!</definedName>
    <definedName name="Всего_колво">#REF!</definedName>
    <definedName name="Всего_колво_бух">#REF!</definedName>
    <definedName name="Всего_номеров">#REF!</definedName>
    <definedName name="Всего_сумма">#REF!</definedName>
    <definedName name="Всего_сумма_бух">#REF!</definedName>
    <definedName name="Глава_ком">#REF!</definedName>
    <definedName name="Дата">#REF!</definedName>
    <definedName name="Дата_приказа">#REF!</definedName>
    <definedName name="Додаток">#REF!</definedName>
    <definedName name="Должность">#REF!</definedName>
    <definedName name="Должность_главы_ком">#REF!</definedName>
    <definedName name="Должность_МО">#REF!</definedName>
    <definedName name="Должность_члена_ком_1">#REF!</definedName>
    <definedName name="Должность_члена_ком_10">#REF!</definedName>
    <definedName name="Должность_члена_ком_2">#REF!</definedName>
    <definedName name="Должность_члена_ком_3">#REF!</definedName>
    <definedName name="Должность_члена_ком_4">#REF!</definedName>
    <definedName name="Должность_члена_ком_5">#REF!</definedName>
    <definedName name="Должность_члена_ком_6">#REF!</definedName>
    <definedName name="Должность_члена_ком_7">#REF!</definedName>
    <definedName name="Должность_члена_ком_8">#REF!</definedName>
    <definedName name="Должность_члена_ком_9">#REF!</definedName>
    <definedName name="_xlnm.Print_Titles" localSheetId="0">загальний!$8:$8</definedName>
    <definedName name="Итог_по_листу">#REF!</definedName>
    <definedName name="Код_ЕГРПОУ">#REF!</definedName>
    <definedName name="Код_ЕГРПОУ2">#REF!</definedName>
    <definedName name="Код_ЕГРПОУ3">#REF!</definedName>
    <definedName name="Код_ЕГРПОУ4">#REF!</definedName>
    <definedName name="Код_ЕГРПОУ5">#REF!</definedName>
    <definedName name="Код_ЕГРПОУ6">#REF!</definedName>
    <definedName name="Код_ЕГРПОУ7">#REF!</definedName>
    <definedName name="Код_ЕГРПОУ8">#REF!</definedName>
    <definedName name="Номер_приказа">#REF!</definedName>
    <definedName name="Номера">#REF!</definedName>
    <definedName name="_xlnm.Print_Area" localSheetId="0">загальний!$A$1:$H$68</definedName>
    <definedName name="Организация">#REF!</definedName>
    <definedName name="Раздел_МОЛ">#REF!</definedName>
    <definedName name="Скрыть1">#REF!</definedName>
    <definedName name="Скрыть10">#REF!</definedName>
    <definedName name="Скрыть11">#REF!</definedName>
    <definedName name="Скрыть12">#REF!</definedName>
    <definedName name="Скрыть13">#REF!</definedName>
    <definedName name="Скрыть14">#REF!</definedName>
    <definedName name="Скрыть15">#REF!</definedName>
    <definedName name="Скрыть16">#REF!</definedName>
    <definedName name="Скрыть17">#REF!</definedName>
    <definedName name="Скрыть18">#REF!</definedName>
    <definedName name="Скрыть19">#REF!</definedName>
    <definedName name="Скрыть2">#REF!</definedName>
    <definedName name="Скрыть20">#REF!</definedName>
    <definedName name="Скрыть21">#REF!</definedName>
    <definedName name="Скрыть3">#REF!</definedName>
    <definedName name="Скрыть4">#REF!</definedName>
    <definedName name="Скрыть5">#REF!</definedName>
    <definedName name="Скрыть6">#REF!</definedName>
    <definedName name="Скрыть7">#REF!</definedName>
    <definedName name="Скрыть8">#REF!</definedName>
    <definedName name="Скрыть9">#REF!</definedName>
    <definedName name="Счета">#REF!</definedName>
    <definedName name="ФИО">#REF!</definedName>
    <definedName name="ФИО_МО">#REF!</definedName>
    <definedName name="Член_ком_1">#REF!</definedName>
    <definedName name="Член_ком_10">#REF!</definedName>
    <definedName name="Член_ком_2">#REF!</definedName>
    <definedName name="Член_ком_3">#REF!</definedName>
    <definedName name="Член_ком_4">#REF!</definedName>
    <definedName name="Член_ком_5">#REF!</definedName>
    <definedName name="Член_ком_6">#REF!</definedName>
    <definedName name="Член_ком_7">#REF!</definedName>
    <definedName name="Член_ком_8">#REF!</definedName>
    <definedName name="Член_ком_9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4" i="9" l="1"/>
  <c r="G64" i="9"/>
  <c r="F64" i="9"/>
  <c r="E64" i="9"/>
  <c r="A58" i="9"/>
  <c r="A59" i="9" s="1"/>
  <c r="A60" i="9" s="1"/>
  <c r="A61" i="9" s="1"/>
  <c r="G54" i="9"/>
  <c r="G65" i="9" s="1"/>
  <c r="F54" i="9"/>
  <c r="E54" i="9"/>
  <c r="E65" i="9" s="1"/>
  <c r="H53" i="9"/>
  <c r="H52" i="9"/>
  <c r="H51" i="9"/>
  <c r="H50" i="9"/>
  <c r="H49" i="9"/>
  <c r="H48" i="9"/>
  <c r="H47" i="9"/>
  <c r="H46" i="9"/>
  <c r="A46" i="9"/>
  <c r="H45" i="9"/>
  <c r="H40" i="9"/>
  <c r="G40" i="9"/>
  <c r="F40" i="9"/>
  <c r="E40" i="9"/>
  <c r="A39" i="9"/>
  <c r="G35" i="9"/>
  <c r="G41" i="9" s="1"/>
  <c r="F35" i="9"/>
  <c r="F41" i="9" s="1"/>
  <c r="E35" i="9"/>
  <c r="E41" i="9" s="1"/>
  <c r="H34" i="9"/>
  <c r="A34" i="9"/>
  <c r="H33" i="9"/>
  <c r="H35" i="9" s="1"/>
  <c r="H41" i="9" s="1"/>
  <c r="H28" i="9"/>
  <c r="G28" i="9"/>
  <c r="F28" i="9"/>
  <c r="E28" i="9"/>
  <c r="A23" i="9"/>
  <c r="A24" i="9" s="1"/>
  <c r="G19" i="9"/>
  <c r="F19" i="9"/>
  <c r="E19" i="9"/>
  <c r="H18" i="9"/>
  <c r="H16" i="9"/>
  <c r="H14" i="9"/>
  <c r="H13" i="9"/>
  <c r="H12" i="9"/>
  <c r="A12" i="9"/>
  <c r="H11" i="9"/>
  <c r="E29" i="9" l="1"/>
  <c r="E66" i="9" s="1"/>
  <c r="G29" i="9"/>
  <c r="G66" i="9" s="1"/>
  <c r="H19" i="9"/>
  <c r="H29" i="9" s="1"/>
  <c r="F29" i="9"/>
  <c r="H54" i="9"/>
  <c r="H65" i="9" s="1"/>
  <c r="F65" i="9"/>
  <c r="H66" i="9" l="1"/>
  <c r="F66" i="9"/>
</calcChain>
</file>

<file path=xl/sharedStrings.xml><?xml version="1.0" encoding="utf-8"?>
<sst xmlns="http://schemas.openxmlformats.org/spreadsheetml/2006/main" count="95" uniqueCount="52">
  <si>
    <t>кількість</t>
  </si>
  <si>
    <t>первісна (переоцінена) вартість</t>
  </si>
  <si>
    <t>Х</t>
  </si>
  <si>
    <t>шт</t>
  </si>
  <si>
    <t xml:space="preserve">інвентарний 
номенклатурний номер
</t>
  </si>
  <si>
    <t>одиниця виміру</t>
  </si>
  <si>
    <t xml:space="preserve">залишкова балансова вартість </t>
  </si>
  <si>
    <t>Приміщення ФП с. Ворошилівка</t>
  </si>
  <si>
    <t>Огорожа ФП с. Ворошилівка</t>
  </si>
  <si>
    <t>Котел газовий Атон</t>
  </si>
  <si>
    <t>Бойлер Tesy 100л Н-124</t>
  </si>
  <si>
    <t>Лічильник газовий</t>
  </si>
  <si>
    <t>Світильник скло</t>
  </si>
  <si>
    <t>с.Ворошилівка</t>
  </si>
  <si>
    <t>Основні засоби</t>
  </si>
  <si>
    <t>Малоцінні необоротні матеріальні активи</t>
  </si>
  <si>
    <t>с.Маянів</t>
  </si>
  <si>
    <t>Приміщення ФП с. Маянів</t>
  </si>
  <si>
    <t>Будівля ФП с. Борсків</t>
  </si>
  <si>
    <t>с.Борсків</t>
  </si>
  <si>
    <t>Електролічильник НІК 2102-02</t>
  </si>
  <si>
    <t>Разом</t>
  </si>
  <si>
    <t>Лічильник водяний (фільтр, клапан)</t>
  </si>
  <si>
    <t>с. Демидівка</t>
  </si>
  <si>
    <t>Будівля ФАП с. Демидівка</t>
  </si>
  <si>
    <t>Бойлер Атлантик (TESY)</t>
  </si>
  <si>
    <t xml:space="preserve">сума зносу
(накопиченої амортизації) 01.06.2021 р.
</t>
  </si>
  <si>
    <t>Електролічильник</t>
  </si>
  <si>
    <t>с.Гриженці</t>
  </si>
  <si>
    <t>Будівля с. Грижинці</t>
  </si>
  <si>
    <t>Сарай с. Грижинці</t>
  </si>
  <si>
    <t>Огорожа бетонна с. Грижинці ( 43 прольоти)</t>
  </si>
  <si>
    <t>Колодязь с. Грижинці</t>
  </si>
  <si>
    <t>Вигрібна яма с. Грижинці</t>
  </si>
  <si>
    <t>Убиральня с. Грижинці</t>
  </si>
  <si>
    <t>Конвектор газовий</t>
  </si>
  <si>
    <t>Липа (2 шт.)</t>
  </si>
  <si>
    <t>Майданчик асфальтований с.Гриженці  (вул. Франка,2)</t>
  </si>
  <si>
    <t>Люстра</t>
  </si>
  <si>
    <t>Плафон потолочний</t>
  </si>
  <si>
    <t>Хвіртка ФП с. Гриженці</t>
  </si>
  <si>
    <t>Сигналізатор газу</t>
  </si>
  <si>
    <t>Насосна станція</t>
  </si>
  <si>
    <t>Разом по с.Демидівка</t>
  </si>
  <si>
    <t>Разом по с.Грижинці</t>
  </si>
  <si>
    <t>Разом по с.Ворошилівка, с.Маянів, с.Борсків</t>
  </si>
  <si>
    <t>Перелік майна, що підлягає передачі з балансу КНП "Гніванський ЦПМСД"</t>
  </si>
  <si>
    <t>Всього</t>
  </si>
  <si>
    <t>від ____.06.2021 року №</t>
  </si>
  <si>
    <t>Секретар ради                                                                           Сташук М.С.</t>
  </si>
  <si>
    <t>Висідалко А.Т.</t>
  </si>
  <si>
    <t>Додаток 3 до рішення __ сесії Гніванської міської ради 8 скликання  №__ від ___.06.2021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</si>
</sst>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/>
    <xf numFmtId="49" fontId="1" fillId="0" borderId="0" xfId="0" applyNumberFormat="1" applyFont="1" applyFill="1" applyBorder="1" applyAlignment="1">
      <alignment vertical="top"/>
    </xf>
    <xf numFmtId="0" fontId="1" fillId="0" borderId="0" xfId="0" applyFont="1" applyBorder="1"/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/>
    </xf>
    <xf numFmtId="2" fontId="1" fillId="0" borderId="1" xfId="0" applyNumberFormat="1" applyFont="1" applyFill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/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2" fontId="1" fillId="0" borderId="0" xfId="0" applyNumberFormat="1" applyFont="1" applyBorder="1" applyAlignment="1">
      <alignment horizontal="right" wrapText="1"/>
    </xf>
    <xf numFmtId="2" fontId="1" fillId="0" borderId="0" xfId="0" applyNumberFormat="1" applyFont="1" applyFill="1" applyBorder="1"/>
    <xf numFmtId="0" fontId="2" fillId="0" borderId="1" xfId="0" applyFont="1" applyBorder="1" applyAlignment="1">
      <alignment vertical="top" wrapTex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center"/>
    </xf>
    <xf numFmtId="0" fontId="5" fillId="0" borderId="0" xfId="0" applyFont="1" applyAlignment="1"/>
    <xf numFmtId="0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0" xfId="0" applyFont="1" applyFill="1"/>
    <xf numFmtId="0" fontId="5" fillId="2" borderId="0" xfId="0" applyFont="1" applyFill="1"/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/>
    <xf numFmtId="0" fontId="1" fillId="3" borderId="1" xfId="0" applyFont="1" applyFill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top"/>
    </xf>
    <xf numFmtId="0" fontId="1" fillId="0" borderId="0" xfId="0" applyFont="1" applyFill="1" applyBorder="1" applyAlignment="1"/>
    <xf numFmtId="0" fontId="1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right"/>
    </xf>
    <xf numFmtId="2" fontId="1" fillId="5" borderId="1" xfId="0" applyNumberFormat="1" applyFont="1" applyFill="1" applyBorder="1" applyAlignment="1">
      <alignment horizontal="right" wrapText="1"/>
    </xf>
    <xf numFmtId="2" fontId="1" fillId="5" borderId="1" xfId="0" applyNumberFormat="1" applyFont="1" applyFill="1" applyBorder="1"/>
    <xf numFmtId="0" fontId="1" fillId="4" borderId="1" xfId="0" applyFont="1" applyFill="1" applyBorder="1"/>
    <xf numFmtId="0" fontId="1" fillId="0" borderId="0" xfId="0" applyFont="1" applyAlignment="1">
      <alignment horizontal="left"/>
    </xf>
    <xf numFmtId="2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0" fontId="5" fillId="0" borderId="1" xfId="0" applyFont="1" applyBorder="1"/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Border="1" applyAlignment="1">
      <alignment horizontal="center"/>
    </xf>
    <xf numFmtId="0" fontId="5" fillId="0" borderId="1" xfId="0" applyFont="1" applyBorder="1" applyAlignment="1">
      <alignment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/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/>
    <xf numFmtId="0" fontId="1" fillId="0" borderId="4" xfId="0" applyFont="1" applyBorder="1"/>
    <xf numFmtId="0" fontId="1" fillId="0" borderId="5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94"/>
  <sheetViews>
    <sheetView showGridLines="0" tabSelected="1" view="pageBreakPreview" topLeftCell="A49" zoomScaleNormal="100" zoomScaleSheetLayoutView="100" workbookViewId="0">
      <selection activeCell="R5" sqref="R5"/>
    </sheetView>
  </sheetViews>
  <sheetFormatPr defaultColWidth="9.109375" defaultRowHeight="12.75" customHeight="1" x14ac:dyDescent="0.25"/>
  <cols>
    <col min="1" max="1" width="4.5546875" style="21" customWidth="1"/>
    <col min="2" max="2" width="40.109375" style="21" customWidth="1"/>
    <col min="3" max="3" width="11" style="21" customWidth="1"/>
    <col min="4" max="4" width="7.88671875" style="21" customWidth="1"/>
    <col min="5" max="5" width="8.5546875" style="21" customWidth="1"/>
    <col min="6" max="6" width="12.6640625" style="21" customWidth="1"/>
    <col min="7" max="7" width="12.33203125" style="21" customWidth="1"/>
    <col min="8" max="8" width="11.33203125" style="21" customWidth="1"/>
    <col min="9" max="17" width="9.109375" style="21" hidden="1" customWidth="1"/>
    <col min="18" max="16384" width="9.109375" style="21"/>
  </cols>
  <sheetData>
    <row r="1" spans="1:31" ht="12.75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31" ht="12.75" customHeight="1" x14ac:dyDescent="0.25">
      <c r="A2" s="5"/>
      <c r="B2" s="5"/>
      <c r="C2" s="5" t="s">
        <v>51</v>
      </c>
      <c r="D2" s="5"/>
      <c r="E2" s="5"/>
      <c r="G2" s="83"/>
      <c r="H2" s="84"/>
      <c r="I2" s="5"/>
      <c r="J2" s="5"/>
      <c r="K2" s="5"/>
      <c r="L2" s="5"/>
      <c r="M2" s="5"/>
      <c r="N2" s="5"/>
      <c r="O2" s="5"/>
      <c r="P2" s="5"/>
      <c r="Q2" s="5"/>
    </row>
    <row r="3" spans="1:31" ht="12.75" customHeight="1" x14ac:dyDescent="0.25">
      <c r="A3" s="5"/>
      <c r="B3" s="5"/>
      <c r="C3" s="5"/>
      <c r="F3" s="85" t="s">
        <v>48</v>
      </c>
      <c r="G3" s="85"/>
      <c r="H3" s="86"/>
      <c r="I3" s="5"/>
      <c r="J3" s="5"/>
      <c r="K3" s="5"/>
      <c r="L3" s="5"/>
      <c r="M3" s="5"/>
      <c r="N3" s="5"/>
      <c r="O3" s="5"/>
      <c r="P3" s="5"/>
      <c r="Q3" s="5"/>
      <c r="R3" s="5"/>
    </row>
    <row r="4" spans="1:31" ht="12.75" customHeight="1" x14ac:dyDescent="0.25">
      <c r="A4" s="5"/>
      <c r="B4" s="5"/>
      <c r="C4" s="5"/>
      <c r="D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31" ht="16.5" customHeight="1" x14ac:dyDescent="0.3">
      <c r="A5" s="5"/>
      <c r="B5" s="80" t="s">
        <v>46</v>
      </c>
      <c r="C5" s="80"/>
      <c r="D5" s="80"/>
      <c r="E5" s="80"/>
      <c r="F5" s="80"/>
      <c r="G5" s="80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31" ht="6" customHeight="1" x14ac:dyDescent="0.25">
      <c r="A6" s="49"/>
      <c r="B6" s="13"/>
      <c r="C6" s="13"/>
      <c r="D6" s="13"/>
      <c r="E6" s="13"/>
      <c r="F6" s="13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31" ht="85.5" customHeight="1" x14ac:dyDescent="0.25">
      <c r="A7" s="72"/>
      <c r="B7" s="73"/>
      <c r="C7" s="76" t="s">
        <v>4</v>
      </c>
      <c r="D7" s="76" t="s">
        <v>5</v>
      </c>
      <c r="E7" s="77" t="s">
        <v>0</v>
      </c>
      <c r="F7" s="77" t="s">
        <v>1</v>
      </c>
      <c r="G7" s="77" t="s">
        <v>26</v>
      </c>
      <c r="H7" s="77" t="s">
        <v>6</v>
      </c>
      <c r="I7" s="5"/>
      <c r="J7" s="5"/>
      <c r="K7" s="5"/>
      <c r="L7" s="5"/>
      <c r="M7" s="5"/>
      <c r="N7" s="5"/>
      <c r="O7" s="5"/>
      <c r="P7" s="5"/>
      <c r="Q7" s="5"/>
      <c r="R7" s="7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pans="1:31" ht="13.8" x14ac:dyDescent="0.25">
      <c r="A8" s="35">
        <v>1</v>
      </c>
      <c r="B8" s="35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5"/>
      <c r="J8" s="5"/>
      <c r="K8" s="5"/>
      <c r="L8" s="5"/>
      <c r="M8" s="5"/>
      <c r="N8" s="5"/>
      <c r="O8" s="5"/>
      <c r="P8" s="5"/>
      <c r="Q8" s="5"/>
      <c r="R8" s="5"/>
    </row>
    <row r="9" spans="1:31" ht="15" customHeight="1" x14ac:dyDescent="0.25">
      <c r="A9" s="78" t="s">
        <v>14</v>
      </c>
      <c r="B9" s="79"/>
      <c r="C9" s="54"/>
      <c r="D9" s="54"/>
      <c r="E9" s="54"/>
      <c r="F9" s="54"/>
      <c r="G9" s="54"/>
      <c r="H9" s="54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31" ht="15" customHeight="1" x14ac:dyDescent="0.25">
      <c r="A10" s="42"/>
      <c r="B10" s="43" t="s">
        <v>13</v>
      </c>
      <c r="C10" s="44"/>
      <c r="D10" s="44"/>
      <c r="E10" s="44"/>
      <c r="F10" s="44"/>
      <c r="G10" s="44"/>
      <c r="H10" s="44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1" spans="1:31" ht="15" customHeight="1" x14ac:dyDescent="0.25">
      <c r="A11" s="8">
        <v>1</v>
      </c>
      <c r="B11" s="4" t="s">
        <v>7</v>
      </c>
      <c r="C11" s="3">
        <v>10310009</v>
      </c>
      <c r="D11" s="41" t="s">
        <v>3</v>
      </c>
      <c r="E11" s="39">
        <v>1</v>
      </c>
      <c r="F11" s="56">
        <v>14780</v>
      </c>
      <c r="G11" s="57">
        <v>14780</v>
      </c>
      <c r="H11" s="58">
        <f>SUM(F11-G11)</f>
        <v>0</v>
      </c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31" ht="15" customHeight="1" x14ac:dyDescent="0.25">
      <c r="A12" s="8">
        <f>SUM(A11+1)</f>
        <v>2</v>
      </c>
      <c r="B12" s="4" t="s">
        <v>8</v>
      </c>
      <c r="C12" s="3">
        <v>10330004</v>
      </c>
      <c r="D12" s="41" t="s">
        <v>3</v>
      </c>
      <c r="E12" s="39">
        <v>1</v>
      </c>
      <c r="F12" s="56">
        <v>2437</v>
      </c>
      <c r="G12" s="3">
        <v>361.83</v>
      </c>
      <c r="H12" s="58">
        <f>SUM(F12-G12)</f>
        <v>2075.17</v>
      </c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31" ht="15" customHeight="1" x14ac:dyDescent="0.25">
      <c r="A13" s="8">
        <v>3</v>
      </c>
      <c r="B13" s="4" t="s">
        <v>9</v>
      </c>
      <c r="C13" s="3">
        <v>10410004</v>
      </c>
      <c r="D13" s="41" t="s">
        <v>3</v>
      </c>
      <c r="E13" s="39">
        <v>1</v>
      </c>
      <c r="F13" s="57">
        <v>1110</v>
      </c>
      <c r="G13" s="56">
        <v>1110</v>
      </c>
      <c r="H13" s="58">
        <f t="shared" ref="H13:H14" si="0">SUM(F13-G13)</f>
        <v>0</v>
      </c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31" ht="15" customHeight="1" x14ac:dyDescent="0.25">
      <c r="A14" s="8">
        <v>4</v>
      </c>
      <c r="B14" s="4" t="s">
        <v>10</v>
      </c>
      <c r="C14" s="3">
        <v>10480019</v>
      </c>
      <c r="D14" s="41" t="s">
        <v>3</v>
      </c>
      <c r="E14" s="39">
        <v>1</v>
      </c>
      <c r="F14" s="57">
        <v>1563</v>
      </c>
      <c r="G14" s="56">
        <v>1063.31</v>
      </c>
      <c r="H14" s="58">
        <f t="shared" si="0"/>
        <v>499.69000000000005</v>
      </c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31" ht="15" customHeight="1" x14ac:dyDescent="0.25">
      <c r="A15" s="8"/>
      <c r="B15" s="20" t="s">
        <v>16</v>
      </c>
      <c r="C15" s="3"/>
      <c r="D15" s="41"/>
      <c r="E15" s="39"/>
      <c r="F15" s="56"/>
      <c r="G15" s="3"/>
      <c r="H15" s="58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31" ht="15" customHeight="1" x14ac:dyDescent="0.25">
      <c r="A16" s="8">
        <v>5</v>
      </c>
      <c r="B16" s="1" t="s">
        <v>17</v>
      </c>
      <c r="C16" s="3">
        <v>10310007</v>
      </c>
      <c r="D16" s="37" t="s">
        <v>3</v>
      </c>
      <c r="E16" s="39">
        <v>1</v>
      </c>
      <c r="F16" s="56">
        <v>901</v>
      </c>
      <c r="G16" s="56">
        <v>901</v>
      </c>
      <c r="H16" s="59">
        <f>SUM(F16-G16)</f>
        <v>0</v>
      </c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ht="15" customHeight="1" x14ac:dyDescent="0.25">
      <c r="A17" s="8"/>
      <c r="B17" s="20" t="s">
        <v>19</v>
      </c>
      <c r="C17" s="3"/>
      <c r="D17" s="41"/>
      <c r="E17" s="39"/>
      <c r="F17" s="56"/>
      <c r="G17" s="3"/>
      <c r="H17" s="58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ht="15" customHeight="1" x14ac:dyDescent="0.25">
      <c r="A18" s="8">
        <v>6</v>
      </c>
      <c r="B18" s="36" t="s">
        <v>18</v>
      </c>
      <c r="C18" s="37">
        <v>10310008</v>
      </c>
      <c r="D18" s="37" t="s">
        <v>3</v>
      </c>
      <c r="E18" s="39">
        <v>1</v>
      </c>
      <c r="F18" s="56">
        <v>5108</v>
      </c>
      <c r="G18" s="56">
        <v>5108</v>
      </c>
      <c r="H18" s="59">
        <f>SUM(F18-G18)</f>
        <v>0</v>
      </c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ht="15" customHeight="1" x14ac:dyDescent="0.25">
      <c r="A19" s="8"/>
      <c r="B19" s="4" t="s">
        <v>21</v>
      </c>
      <c r="C19" s="3"/>
      <c r="D19" s="9"/>
      <c r="E19" s="40">
        <f>SUM(E11:E18)</f>
        <v>6</v>
      </c>
      <c r="F19" s="60">
        <f>SUM(F11:F18)</f>
        <v>25899</v>
      </c>
      <c r="G19" s="60">
        <f t="shared" ref="G19:H19" si="1">SUM(G11:G18)</f>
        <v>23324.14</v>
      </c>
      <c r="H19" s="60">
        <f t="shared" si="1"/>
        <v>2574.86</v>
      </c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ht="6" customHeight="1" x14ac:dyDescent="0.25">
      <c r="A20" s="14"/>
      <c r="B20" s="15"/>
      <c r="C20" s="16"/>
      <c r="D20" s="17"/>
      <c r="E20" s="18"/>
      <c r="F20" s="18"/>
      <c r="G20" s="16"/>
      <c r="H20" s="19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ht="15" customHeight="1" x14ac:dyDescent="0.25">
      <c r="A21" s="78" t="s">
        <v>15</v>
      </c>
      <c r="B21" s="79"/>
      <c r="C21" s="50"/>
      <c r="D21" s="51"/>
      <c r="E21" s="52"/>
      <c r="F21" s="52"/>
      <c r="G21" s="50"/>
      <c r="H21" s="53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 ht="15" customHeight="1" x14ac:dyDescent="0.25">
      <c r="A22" s="8"/>
      <c r="B22" s="20" t="s">
        <v>13</v>
      </c>
      <c r="C22" s="3"/>
      <c r="D22" s="9"/>
      <c r="E22" s="2"/>
      <c r="F22" s="2"/>
      <c r="G22" s="3"/>
      <c r="H22" s="10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s="31" customFormat="1" ht="13.8" x14ac:dyDescent="0.25">
      <c r="A23" s="26">
        <f t="shared" ref="A23:A24" si="2">A22+1</f>
        <v>1</v>
      </c>
      <c r="B23" s="27" t="s">
        <v>11</v>
      </c>
      <c r="C23" s="28">
        <v>11270094</v>
      </c>
      <c r="D23" s="45" t="s">
        <v>3</v>
      </c>
      <c r="E23" s="66">
        <v>1</v>
      </c>
      <c r="F23" s="61">
        <v>122</v>
      </c>
      <c r="G23" s="62"/>
      <c r="H23" s="61">
        <v>122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s="31" customFormat="1" ht="13.8" x14ac:dyDescent="0.25">
      <c r="A24" s="26">
        <f t="shared" si="2"/>
        <v>2</v>
      </c>
      <c r="B24" s="27" t="s">
        <v>22</v>
      </c>
      <c r="C24" s="28">
        <v>11270097</v>
      </c>
      <c r="D24" s="45" t="s">
        <v>3</v>
      </c>
      <c r="E24" s="66">
        <v>1</v>
      </c>
      <c r="F24" s="61">
        <v>170</v>
      </c>
      <c r="G24" s="63"/>
      <c r="H24" s="61">
        <v>170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</row>
    <row r="25" spans="1:18" s="31" customFormat="1" ht="13.8" x14ac:dyDescent="0.25">
      <c r="A25" s="26">
        <v>3</v>
      </c>
      <c r="B25" s="27" t="s">
        <v>12</v>
      </c>
      <c r="C25" s="28">
        <v>11270095</v>
      </c>
      <c r="D25" s="45" t="s">
        <v>3</v>
      </c>
      <c r="E25" s="66">
        <v>5</v>
      </c>
      <c r="F25" s="61">
        <v>230</v>
      </c>
      <c r="G25" s="63"/>
      <c r="H25" s="61">
        <v>230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</row>
    <row r="26" spans="1:18" s="31" customFormat="1" ht="15" customHeight="1" x14ac:dyDescent="0.25">
      <c r="A26" s="32"/>
      <c r="B26" s="33" t="s">
        <v>19</v>
      </c>
      <c r="C26" s="28"/>
      <c r="D26" s="46"/>
      <c r="E26" s="66"/>
      <c r="F26" s="61"/>
      <c r="G26" s="28"/>
      <c r="H26" s="64"/>
      <c r="I26" s="30"/>
      <c r="J26" s="30"/>
      <c r="K26" s="30"/>
      <c r="L26" s="30"/>
      <c r="M26" s="30"/>
      <c r="N26" s="30"/>
      <c r="O26" s="30"/>
      <c r="P26" s="30"/>
      <c r="Q26" s="30"/>
      <c r="R26" s="30"/>
    </row>
    <row r="27" spans="1:18" s="31" customFormat="1" ht="13.8" x14ac:dyDescent="0.25">
      <c r="A27" s="34">
        <v>4</v>
      </c>
      <c r="B27" s="27" t="s">
        <v>20</v>
      </c>
      <c r="C27" s="28">
        <v>11270092</v>
      </c>
      <c r="D27" s="45" t="s">
        <v>3</v>
      </c>
      <c r="E27" s="66">
        <v>1</v>
      </c>
      <c r="F27" s="61">
        <v>458.64</v>
      </c>
      <c r="G27" s="28"/>
      <c r="H27" s="61">
        <v>458.64</v>
      </c>
      <c r="I27" s="30"/>
      <c r="J27" s="30"/>
      <c r="K27" s="30"/>
      <c r="L27" s="30"/>
      <c r="M27" s="30"/>
      <c r="N27" s="30"/>
      <c r="O27" s="30"/>
      <c r="P27" s="30"/>
      <c r="Q27" s="30"/>
    </row>
    <row r="28" spans="1:18" s="31" customFormat="1" ht="13.8" x14ac:dyDescent="0.25">
      <c r="A28" s="34"/>
      <c r="B28" s="4" t="s">
        <v>21</v>
      </c>
      <c r="C28" s="28"/>
      <c r="D28" s="29"/>
      <c r="E28" s="67">
        <f>SUM(E23:E27)</f>
        <v>8</v>
      </c>
      <c r="F28" s="47">
        <f>SUM(F23:F27)</f>
        <v>980.64</v>
      </c>
      <c r="G28" s="47">
        <f>SUM(G23:G27)</f>
        <v>0</v>
      </c>
      <c r="H28" s="47">
        <f>SUM(H23:H27)</f>
        <v>980.64</v>
      </c>
      <c r="I28" s="30"/>
      <c r="J28" s="30"/>
      <c r="K28" s="30"/>
      <c r="L28" s="30"/>
      <c r="M28" s="30"/>
      <c r="N28" s="30"/>
      <c r="O28" s="30"/>
      <c r="P28" s="30"/>
      <c r="Q28" s="30"/>
    </row>
    <row r="29" spans="1:18" ht="18" customHeight="1" x14ac:dyDescent="0.25">
      <c r="A29" s="81" t="s">
        <v>45</v>
      </c>
      <c r="B29" s="82"/>
      <c r="C29" s="11" t="s">
        <v>2</v>
      </c>
      <c r="D29" s="36"/>
      <c r="E29" s="48">
        <f>E19+E28</f>
        <v>14</v>
      </c>
      <c r="F29" s="65">
        <f>F19+F28</f>
        <v>26879.64</v>
      </c>
      <c r="G29" s="65">
        <f>G19+G28</f>
        <v>23324.14</v>
      </c>
      <c r="H29" s="65">
        <f>H19+H28</f>
        <v>3555.5</v>
      </c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ht="5.25" customHeight="1" x14ac:dyDescent="0.25">
      <c r="A30" s="12"/>
      <c r="B30" s="13"/>
      <c r="C30" s="6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78" t="s">
        <v>14</v>
      </c>
      <c r="B31" s="79"/>
      <c r="C31" s="54"/>
      <c r="D31" s="54"/>
      <c r="E31" s="54"/>
      <c r="F31" s="54"/>
      <c r="G31" s="54"/>
      <c r="H31" s="54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t="15" customHeight="1" x14ac:dyDescent="0.25">
      <c r="A32" s="42"/>
      <c r="B32" s="43" t="s">
        <v>23</v>
      </c>
      <c r="C32" s="44"/>
      <c r="D32" s="44"/>
      <c r="E32" s="44"/>
      <c r="F32" s="44"/>
      <c r="G32" s="44"/>
      <c r="H32" s="44"/>
      <c r="I32" s="30"/>
      <c r="J32" s="30"/>
      <c r="K32" s="30"/>
      <c r="L32" s="30"/>
      <c r="M32" s="30"/>
      <c r="N32" s="30"/>
      <c r="O32" s="30"/>
      <c r="P32" s="30"/>
      <c r="Q32" s="30"/>
      <c r="R32" s="30"/>
    </row>
    <row r="33" spans="1:18" ht="15" customHeight="1" x14ac:dyDescent="0.25">
      <c r="A33" s="8">
        <v>1</v>
      </c>
      <c r="B33" s="4" t="s">
        <v>24</v>
      </c>
      <c r="C33" s="3">
        <v>10310006</v>
      </c>
      <c r="D33" s="41" t="s">
        <v>3</v>
      </c>
      <c r="E33" s="39">
        <v>1</v>
      </c>
      <c r="F33" s="56">
        <v>56213</v>
      </c>
      <c r="G33" s="57">
        <v>56213</v>
      </c>
      <c r="H33" s="58">
        <f>SUM(F33-G33)</f>
        <v>0</v>
      </c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ht="15" customHeight="1" x14ac:dyDescent="0.25">
      <c r="A34" s="8">
        <f>SUM(A33+1)</f>
        <v>2</v>
      </c>
      <c r="B34" s="4" t="s">
        <v>25</v>
      </c>
      <c r="C34" s="3">
        <v>10480009</v>
      </c>
      <c r="D34" s="41" t="s">
        <v>3</v>
      </c>
      <c r="E34" s="39">
        <v>1</v>
      </c>
      <c r="F34" s="56">
        <v>1050</v>
      </c>
      <c r="G34" s="3">
        <v>1049.95</v>
      </c>
      <c r="H34" s="58">
        <f>SUM(F34-G34)</f>
        <v>4.9999999999954525E-2</v>
      </c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ht="15" customHeight="1" x14ac:dyDescent="0.25">
      <c r="A35" s="8"/>
      <c r="B35" s="4" t="s">
        <v>21</v>
      </c>
      <c r="C35" s="3"/>
      <c r="D35" s="9"/>
      <c r="E35" s="40">
        <f>SUM(E33:E34)</f>
        <v>2</v>
      </c>
      <c r="F35" s="60">
        <f>SUM(F33:F34)</f>
        <v>57263</v>
      </c>
      <c r="G35" s="60">
        <f>SUM(G33:G34)</f>
        <v>57262.95</v>
      </c>
      <c r="H35" s="60">
        <f>SUM(H33:H34)</f>
        <v>4.9999999999954525E-2</v>
      </c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ht="6" customHeight="1" x14ac:dyDescent="0.25">
      <c r="A36" s="14"/>
      <c r="B36" s="15"/>
      <c r="C36" s="16"/>
      <c r="D36" s="17"/>
      <c r="E36" s="18"/>
      <c r="F36" s="18"/>
      <c r="G36" s="16"/>
      <c r="H36" s="19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 ht="15" customHeight="1" x14ac:dyDescent="0.25">
      <c r="A37" s="78" t="s">
        <v>15</v>
      </c>
      <c r="B37" s="79"/>
      <c r="C37" s="50"/>
      <c r="D37" s="51"/>
      <c r="E37" s="52"/>
      <c r="F37" s="52"/>
      <c r="G37" s="50"/>
      <c r="H37" s="53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ht="15" customHeight="1" x14ac:dyDescent="0.25">
      <c r="A38" s="8"/>
      <c r="B38" s="43" t="s">
        <v>23</v>
      </c>
      <c r="C38" s="3"/>
      <c r="D38" s="9"/>
      <c r="E38" s="2"/>
      <c r="F38" s="2"/>
      <c r="G38" s="3"/>
      <c r="H38" s="10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s="31" customFormat="1" ht="13.8" x14ac:dyDescent="0.25">
      <c r="A39" s="26">
        <f t="shared" ref="A39" si="3">A38+1</f>
        <v>1</v>
      </c>
      <c r="B39" s="27" t="s">
        <v>27</v>
      </c>
      <c r="C39" s="28">
        <v>11270009</v>
      </c>
      <c r="D39" s="45" t="s">
        <v>3</v>
      </c>
      <c r="E39" s="66">
        <v>1</v>
      </c>
      <c r="F39" s="61">
        <v>278</v>
      </c>
      <c r="G39" s="62"/>
      <c r="H39" s="61">
        <v>278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1:18" s="31" customFormat="1" ht="13.8" x14ac:dyDescent="0.25">
      <c r="A40" s="34"/>
      <c r="B40" s="4" t="s">
        <v>21</v>
      </c>
      <c r="C40" s="28"/>
      <c r="D40" s="29"/>
      <c r="E40" s="67">
        <f>SUM(E39:E39)</f>
        <v>1</v>
      </c>
      <c r="F40" s="47">
        <f>SUM(F39:F39)</f>
        <v>278</v>
      </c>
      <c r="G40" s="47">
        <f>SUM(G39:G39)</f>
        <v>0</v>
      </c>
      <c r="H40" s="47">
        <f>SUM(H39:H39)</f>
        <v>278</v>
      </c>
      <c r="I40" s="30"/>
      <c r="J40" s="30"/>
      <c r="K40" s="30"/>
      <c r="L40" s="30"/>
      <c r="M40" s="30"/>
      <c r="N40" s="30"/>
      <c r="O40" s="30"/>
      <c r="P40" s="30"/>
      <c r="Q40" s="30"/>
    </row>
    <row r="41" spans="1:18" ht="18" customHeight="1" x14ac:dyDescent="0.25">
      <c r="A41" s="81" t="s">
        <v>43</v>
      </c>
      <c r="B41" s="82"/>
      <c r="C41" s="11" t="s">
        <v>2</v>
      </c>
      <c r="D41" s="36"/>
      <c r="E41" s="48">
        <f>E35+E40</f>
        <v>3</v>
      </c>
      <c r="F41" s="65">
        <f>F35+F40</f>
        <v>57541</v>
      </c>
      <c r="G41" s="65">
        <f>G35+G40</f>
        <v>57262.95</v>
      </c>
      <c r="H41" s="65">
        <f>H35+H40</f>
        <v>278.04999999999995</v>
      </c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1:18" s="5" customFormat="1" ht="5.25" customHeight="1" x14ac:dyDescent="0.25"/>
    <row r="43" spans="1:18" ht="15" customHeight="1" x14ac:dyDescent="0.25">
      <c r="A43" s="78" t="s">
        <v>14</v>
      </c>
      <c r="B43" s="79"/>
      <c r="C43" s="54"/>
      <c r="D43" s="54"/>
      <c r="E43" s="54"/>
      <c r="F43" s="54"/>
      <c r="G43" s="54"/>
      <c r="H43" s="54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ht="15" customHeight="1" x14ac:dyDescent="0.25">
      <c r="A44" s="42"/>
      <c r="B44" s="43" t="s">
        <v>28</v>
      </c>
      <c r="C44" s="44"/>
      <c r="D44" s="44"/>
      <c r="E44" s="44"/>
      <c r="F44" s="44"/>
      <c r="G44" s="44"/>
      <c r="H44" s="44"/>
      <c r="I44" s="30"/>
      <c r="J44" s="30"/>
      <c r="K44" s="30"/>
      <c r="L44" s="30"/>
      <c r="M44" s="30"/>
      <c r="N44" s="30"/>
      <c r="O44" s="30"/>
      <c r="P44" s="30"/>
      <c r="Q44" s="30"/>
      <c r="R44" s="30"/>
    </row>
    <row r="45" spans="1:18" ht="15" customHeight="1" x14ac:dyDescent="0.25">
      <c r="A45" s="8">
        <v>1</v>
      </c>
      <c r="B45" s="4" t="s">
        <v>29</v>
      </c>
      <c r="C45" s="3">
        <v>10310003</v>
      </c>
      <c r="D45" s="41" t="s">
        <v>3</v>
      </c>
      <c r="E45" s="39">
        <v>1</v>
      </c>
      <c r="F45" s="56">
        <v>14625</v>
      </c>
      <c r="G45" s="57">
        <v>14625</v>
      </c>
      <c r="H45" s="58">
        <f>SUM(F45-G45)</f>
        <v>0</v>
      </c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ht="15" customHeight="1" x14ac:dyDescent="0.25">
      <c r="A46" s="8">
        <f>SUM(A45+1)</f>
        <v>2</v>
      </c>
      <c r="B46" s="4" t="s">
        <v>30</v>
      </c>
      <c r="C46" s="3">
        <v>10310004</v>
      </c>
      <c r="D46" s="41" t="s">
        <v>3</v>
      </c>
      <c r="E46" s="39">
        <v>1</v>
      </c>
      <c r="F46" s="56">
        <v>505</v>
      </c>
      <c r="G46" s="3">
        <v>505</v>
      </c>
      <c r="H46" s="58">
        <f>SUM(F46-G46)</f>
        <v>0</v>
      </c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ht="15" customHeight="1" x14ac:dyDescent="0.25">
      <c r="A47" s="8">
        <v>3</v>
      </c>
      <c r="B47" s="4" t="s">
        <v>31</v>
      </c>
      <c r="C47" s="3">
        <v>10330002</v>
      </c>
      <c r="D47" s="41" t="s">
        <v>3</v>
      </c>
      <c r="E47" s="39">
        <v>1</v>
      </c>
      <c r="F47" s="57">
        <v>8606</v>
      </c>
      <c r="G47" s="56">
        <v>4267.43</v>
      </c>
      <c r="H47" s="58">
        <f t="shared" ref="H47:H48" si="4">SUM(F47-G47)</f>
        <v>4338.57</v>
      </c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 ht="15" customHeight="1" x14ac:dyDescent="0.25">
      <c r="A48" s="8">
        <v>4</v>
      </c>
      <c r="B48" s="4" t="s">
        <v>32</v>
      </c>
      <c r="C48" s="3">
        <v>10350002</v>
      </c>
      <c r="D48" s="41" t="s">
        <v>3</v>
      </c>
      <c r="E48" s="39">
        <v>1</v>
      </c>
      <c r="F48" s="57">
        <v>7230</v>
      </c>
      <c r="G48" s="56">
        <v>2112.21</v>
      </c>
      <c r="H48" s="58">
        <f t="shared" si="4"/>
        <v>5117.79</v>
      </c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1:18" ht="15" customHeight="1" x14ac:dyDescent="0.25">
      <c r="A49" s="8">
        <v>5</v>
      </c>
      <c r="B49" s="1" t="s">
        <v>33</v>
      </c>
      <c r="C49" s="3">
        <v>10350003</v>
      </c>
      <c r="D49" s="37" t="s">
        <v>3</v>
      </c>
      <c r="E49" s="39">
        <v>1</v>
      </c>
      <c r="F49" s="56">
        <v>1266</v>
      </c>
      <c r="G49" s="56">
        <v>329.81</v>
      </c>
      <c r="H49" s="59">
        <f>SUM(F49-G49)</f>
        <v>936.19</v>
      </c>
      <c r="I49" s="5"/>
      <c r="J49" s="5"/>
      <c r="K49" s="5"/>
      <c r="L49" s="5"/>
      <c r="M49" s="5"/>
      <c r="N49" s="5"/>
      <c r="O49" s="5"/>
      <c r="P49" s="5"/>
      <c r="Q49" s="5"/>
      <c r="R49" s="5"/>
    </row>
    <row r="50" spans="1:18" ht="15" customHeight="1" x14ac:dyDescent="0.25">
      <c r="A50" s="8">
        <v>6</v>
      </c>
      <c r="B50" s="1" t="s">
        <v>34</v>
      </c>
      <c r="C50" s="3">
        <v>10350004</v>
      </c>
      <c r="D50" s="37" t="s">
        <v>3</v>
      </c>
      <c r="E50" s="39">
        <v>1</v>
      </c>
      <c r="F50" s="56">
        <v>1086</v>
      </c>
      <c r="G50" s="56">
        <v>650.47</v>
      </c>
      <c r="H50" s="59">
        <f>SUM(F50-G50)</f>
        <v>435.53</v>
      </c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1:18" ht="15" customHeight="1" x14ac:dyDescent="0.25">
      <c r="A51" s="8">
        <v>7</v>
      </c>
      <c r="B51" s="1" t="s">
        <v>35</v>
      </c>
      <c r="C51" s="3">
        <v>10410001</v>
      </c>
      <c r="D51" s="37" t="s">
        <v>3</v>
      </c>
      <c r="E51" s="39">
        <v>1</v>
      </c>
      <c r="F51" s="56">
        <v>2250</v>
      </c>
      <c r="G51" s="56">
        <v>2249.9499999999998</v>
      </c>
      <c r="H51" s="59">
        <f>SUM(F51-G51)</f>
        <v>5.0000000000181899E-2</v>
      </c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ht="15" customHeight="1" x14ac:dyDescent="0.25">
      <c r="A52" s="8">
        <v>8</v>
      </c>
      <c r="B52" s="1" t="s">
        <v>36</v>
      </c>
      <c r="C52" s="3">
        <v>10860002</v>
      </c>
      <c r="D52" s="37" t="s">
        <v>3</v>
      </c>
      <c r="E52" s="39">
        <v>2</v>
      </c>
      <c r="F52" s="56">
        <v>84</v>
      </c>
      <c r="G52" s="56">
        <v>26.28</v>
      </c>
      <c r="H52" s="59">
        <f>SUM(F52-G52)</f>
        <v>57.72</v>
      </c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ht="28.5" customHeight="1" x14ac:dyDescent="0.25">
      <c r="A53" s="8">
        <v>9</v>
      </c>
      <c r="B53" s="1" t="s">
        <v>37</v>
      </c>
      <c r="C53" s="3">
        <v>10330005</v>
      </c>
      <c r="D53" s="37" t="s">
        <v>3</v>
      </c>
      <c r="E53" s="39">
        <v>1</v>
      </c>
      <c r="F53" s="56">
        <v>33936</v>
      </c>
      <c r="G53" s="56">
        <v>10416.86</v>
      </c>
      <c r="H53" s="59">
        <f>SUM(F53-G53)</f>
        <v>23519.14</v>
      </c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ht="15" customHeight="1" x14ac:dyDescent="0.25">
      <c r="A54" s="8"/>
      <c r="B54" s="4" t="s">
        <v>21</v>
      </c>
      <c r="C54" s="3"/>
      <c r="D54" s="9"/>
      <c r="E54" s="40">
        <f>SUM(E45:E53)</f>
        <v>10</v>
      </c>
      <c r="F54" s="60">
        <f>SUM(F45:F53)</f>
        <v>69588</v>
      </c>
      <c r="G54" s="60">
        <f>SUM(G45:G53)</f>
        <v>35183.01</v>
      </c>
      <c r="H54" s="60">
        <f>SUM(H45:H53)</f>
        <v>34404.99</v>
      </c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18" ht="3.75" customHeight="1" x14ac:dyDescent="0.25">
      <c r="A55" s="14"/>
      <c r="B55" s="15"/>
      <c r="C55" s="16"/>
      <c r="D55" s="17"/>
      <c r="E55" s="18"/>
      <c r="F55" s="18"/>
      <c r="G55" s="16"/>
      <c r="H55" s="19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spans="1:18" ht="15" customHeight="1" x14ac:dyDescent="0.25">
      <c r="A56" s="78" t="s">
        <v>15</v>
      </c>
      <c r="B56" s="79"/>
      <c r="C56" s="50"/>
      <c r="D56" s="51"/>
      <c r="E56" s="52"/>
      <c r="F56" s="52"/>
      <c r="G56" s="50"/>
      <c r="H56" s="53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1:18" ht="15" customHeight="1" x14ac:dyDescent="0.25">
      <c r="A57" s="8"/>
      <c r="B57" s="43" t="s">
        <v>28</v>
      </c>
      <c r="C57" s="3"/>
      <c r="D57" s="9"/>
      <c r="E57" s="2"/>
      <c r="F57" s="2"/>
      <c r="G57" s="3"/>
      <c r="H57" s="10"/>
      <c r="I57" s="5"/>
      <c r="J57" s="5"/>
      <c r="K57" s="5"/>
      <c r="L57" s="5"/>
      <c r="M57" s="5"/>
      <c r="N57" s="5"/>
      <c r="O57" s="5"/>
      <c r="P57" s="5"/>
      <c r="Q57" s="5"/>
      <c r="R57" s="5"/>
    </row>
    <row r="58" spans="1:18" s="31" customFormat="1" ht="13.8" x14ac:dyDescent="0.25">
      <c r="A58" s="26">
        <f t="shared" ref="A58:A60" si="5">A57+1</f>
        <v>1</v>
      </c>
      <c r="B58" s="27" t="s">
        <v>38</v>
      </c>
      <c r="C58" s="28">
        <v>11260099</v>
      </c>
      <c r="D58" s="45" t="s">
        <v>3</v>
      </c>
      <c r="E58" s="66">
        <v>2</v>
      </c>
      <c r="F58" s="61">
        <v>100</v>
      </c>
      <c r="G58" s="62"/>
      <c r="H58" s="61">
        <v>100</v>
      </c>
      <c r="I58" s="30"/>
      <c r="J58" s="30"/>
      <c r="K58" s="30"/>
      <c r="L58" s="30"/>
      <c r="M58" s="30"/>
      <c r="N58" s="30"/>
      <c r="O58" s="30"/>
      <c r="P58" s="30"/>
      <c r="Q58" s="30"/>
      <c r="R58" s="30"/>
    </row>
    <row r="59" spans="1:18" s="31" customFormat="1" ht="13.8" x14ac:dyDescent="0.25">
      <c r="A59" s="26">
        <f t="shared" si="5"/>
        <v>2</v>
      </c>
      <c r="B59" s="27" t="s">
        <v>38</v>
      </c>
      <c r="C59" s="28">
        <v>11260100</v>
      </c>
      <c r="D59" s="45" t="s">
        <v>3</v>
      </c>
      <c r="E59" s="66">
        <v>1</v>
      </c>
      <c r="F59" s="61">
        <v>150</v>
      </c>
      <c r="G59" s="63"/>
      <c r="H59" s="61">
        <v>150</v>
      </c>
      <c r="I59" s="30"/>
      <c r="J59" s="30"/>
      <c r="K59" s="30"/>
      <c r="L59" s="30"/>
      <c r="M59" s="30"/>
      <c r="N59" s="30"/>
      <c r="O59" s="30"/>
      <c r="P59" s="30"/>
      <c r="Q59" s="30"/>
      <c r="R59" s="30"/>
    </row>
    <row r="60" spans="1:18" s="31" customFormat="1" ht="13.8" x14ac:dyDescent="0.25">
      <c r="A60" s="26">
        <f t="shared" si="5"/>
        <v>3</v>
      </c>
      <c r="B60" s="27" t="s">
        <v>39</v>
      </c>
      <c r="C60" s="28">
        <v>11260116</v>
      </c>
      <c r="D60" s="45" t="s">
        <v>3</v>
      </c>
      <c r="E60" s="66">
        <v>1</v>
      </c>
      <c r="F60" s="61">
        <v>46</v>
      </c>
      <c r="G60" s="63"/>
      <c r="H60" s="61">
        <v>46</v>
      </c>
      <c r="I60" s="30"/>
      <c r="J60" s="30"/>
      <c r="K60" s="30"/>
      <c r="L60" s="30"/>
      <c r="M60" s="30"/>
      <c r="N60" s="30"/>
      <c r="O60" s="30"/>
      <c r="P60" s="30"/>
      <c r="Q60" s="30"/>
      <c r="R60" s="30"/>
    </row>
    <row r="61" spans="1:18" s="31" customFormat="1" ht="13.8" x14ac:dyDescent="0.25">
      <c r="A61" s="26">
        <f>A60+1</f>
        <v>4</v>
      </c>
      <c r="B61" s="27" t="s">
        <v>40</v>
      </c>
      <c r="C61" s="28">
        <v>11260182</v>
      </c>
      <c r="D61" s="45" t="s">
        <v>3</v>
      </c>
      <c r="E61" s="66">
        <v>5</v>
      </c>
      <c r="F61" s="61">
        <v>374</v>
      </c>
      <c r="G61" s="63"/>
      <c r="H61" s="61">
        <v>374</v>
      </c>
      <c r="I61" s="30"/>
      <c r="J61" s="30"/>
      <c r="K61" s="30"/>
      <c r="L61" s="30"/>
      <c r="M61" s="30"/>
      <c r="N61" s="30"/>
      <c r="O61" s="30"/>
      <c r="P61" s="30"/>
      <c r="Q61" s="30"/>
      <c r="R61" s="30"/>
    </row>
    <row r="62" spans="1:18" s="31" customFormat="1" ht="13.8" x14ac:dyDescent="0.25">
      <c r="A62" s="26">
        <v>5</v>
      </c>
      <c r="B62" s="27" t="s">
        <v>41</v>
      </c>
      <c r="C62" s="28">
        <v>11270031</v>
      </c>
      <c r="D62" s="45" t="s">
        <v>3</v>
      </c>
      <c r="E62" s="66">
        <v>1</v>
      </c>
      <c r="F62" s="61">
        <v>250</v>
      </c>
      <c r="G62" s="63"/>
      <c r="H62" s="61">
        <v>250</v>
      </c>
      <c r="I62" s="30"/>
      <c r="J62" s="30"/>
      <c r="K62" s="30"/>
      <c r="L62" s="30"/>
      <c r="M62" s="30"/>
      <c r="N62" s="30"/>
      <c r="O62" s="30"/>
      <c r="P62" s="30"/>
      <c r="Q62" s="30"/>
      <c r="R62" s="30"/>
    </row>
    <row r="63" spans="1:18" s="31" customFormat="1" ht="13.8" x14ac:dyDescent="0.25">
      <c r="A63" s="34">
        <v>6</v>
      </c>
      <c r="B63" s="27" t="s">
        <v>42</v>
      </c>
      <c r="C63" s="28">
        <v>11270043</v>
      </c>
      <c r="D63" s="45" t="s">
        <v>3</v>
      </c>
      <c r="E63" s="66">
        <v>1</v>
      </c>
      <c r="F63" s="61">
        <v>1256</v>
      </c>
      <c r="G63" s="28"/>
      <c r="H63" s="61">
        <v>1256</v>
      </c>
      <c r="I63" s="30"/>
      <c r="J63" s="30"/>
      <c r="K63" s="30"/>
      <c r="L63" s="30"/>
      <c r="M63" s="30"/>
      <c r="N63" s="30"/>
      <c r="O63" s="30"/>
      <c r="P63" s="30"/>
      <c r="Q63" s="30"/>
    </row>
    <row r="64" spans="1:18" s="31" customFormat="1" ht="13.8" x14ac:dyDescent="0.25">
      <c r="A64" s="34"/>
      <c r="B64" s="4" t="s">
        <v>21</v>
      </c>
      <c r="C64" s="28"/>
      <c r="D64" s="29"/>
      <c r="E64" s="67">
        <f>SUM(E58:E63)</f>
        <v>11</v>
      </c>
      <c r="F64" s="47">
        <f>SUM(F58:F63)</f>
        <v>2176</v>
      </c>
      <c r="G64" s="47">
        <f>SUM(G58:G63)</f>
        <v>0</v>
      </c>
      <c r="H64" s="47">
        <f>SUM(H58:H63)</f>
        <v>2176</v>
      </c>
      <c r="I64" s="30"/>
      <c r="J64" s="30"/>
      <c r="K64" s="30"/>
      <c r="L64" s="30"/>
      <c r="M64" s="30"/>
      <c r="N64" s="30"/>
      <c r="O64" s="30"/>
      <c r="P64" s="30"/>
      <c r="Q64" s="30"/>
    </row>
    <row r="65" spans="1:18" ht="18" customHeight="1" x14ac:dyDescent="0.25">
      <c r="A65" s="81" t="s">
        <v>44</v>
      </c>
      <c r="B65" s="82"/>
      <c r="C65" s="11" t="s">
        <v>2</v>
      </c>
      <c r="D65" s="36"/>
      <c r="E65" s="48">
        <f>E54+E64</f>
        <v>21</v>
      </c>
      <c r="F65" s="65">
        <f>F54+F64</f>
        <v>71764</v>
      </c>
      <c r="G65" s="65">
        <f>G54+G64</f>
        <v>35183.01</v>
      </c>
      <c r="H65" s="65">
        <f>H54+H64</f>
        <v>36580.99</v>
      </c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1:18" ht="12.75" customHeight="1" x14ac:dyDescent="0.25">
      <c r="A66" s="68"/>
      <c r="B66" s="69" t="s">
        <v>47</v>
      </c>
      <c r="C66" s="11"/>
      <c r="D66" s="36"/>
      <c r="E66" s="70">
        <f>E29+E41+E65</f>
        <v>38</v>
      </c>
      <c r="F66" s="71">
        <f t="shared" ref="F66:H66" si="6">F29+F41+F65</f>
        <v>156184.64000000001</v>
      </c>
      <c r="G66" s="71">
        <f t="shared" si="6"/>
        <v>115770.1</v>
      </c>
      <c r="H66" s="71">
        <f t="shared" si="6"/>
        <v>40414.54</v>
      </c>
    </row>
    <row r="67" spans="1:18" ht="12.75" customHeight="1" x14ac:dyDescent="0.25">
      <c r="C67" s="24"/>
    </row>
    <row r="68" spans="1:18" s="74" customFormat="1" ht="12.75" customHeight="1" x14ac:dyDescent="0.3">
      <c r="B68" s="74" t="s">
        <v>49</v>
      </c>
      <c r="C68" s="75"/>
      <c r="D68" s="74" t="s">
        <v>50</v>
      </c>
    </row>
    <row r="69" spans="1:18" ht="12.75" customHeight="1" x14ac:dyDescent="0.25">
      <c r="C69" s="24"/>
    </row>
    <row r="70" spans="1:18" ht="12.75" customHeight="1" x14ac:dyDescent="0.25">
      <c r="C70" s="24"/>
    </row>
    <row r="71" spans="1:18" ht="12.75" customHeight="1" x14ac:dyDescent="0.25">
      <c r="C71" s="24"/>
    </row>
    <row r="72" spans="1:18" ht="12.75" customHeight="1" x14ac:dyDescent="0.25">
      <c r="C72" s="24"/>
    </row>
    <row r="73" spans="1:18" ht="12.75" customHeight="1" x14ac:dyDescent="0.25">
      <c r="C73" s="55"/>
    </row>
    <row r="74" spans="1:18" ht="12.75" customHeight="1" x14ac:dyDescent="0.25">
      <c r="C74" s="55"/>
    </row>
    <row r="75" spans="1:18" ht="12.75" customHeight="1" x14ac:dyDescent="0.25">
      <c r="C75" s="55"/>
    </row>
    <row r="76" spans="1:18" ht="12.75" customHeight="1" x14ac:dyDescent="0.25">
      <c r="C76" s="23"/>
    </row>
    <row r="94" spans="3:3" ht="12.75" customHeight="1" x14ac:dyDescent="0.25">
      <c r="C94" s="25"/>
    </row>
  </sheetData>
  <mergeCells count="10">
    <mergeCell ref="A65:B65"/>
    <mergeCell ref="A29:B29"/>
    <mergeCell ref="A31:B31"/>
    <mergeCell ref="A37:B37"/>
    <mergeCell ref="A41:B41"/>
    <mergeCell ref="A9:B9"/>
    <mergeCell ref="A21:B21"/>
    <mergeCell ref="B5:G5"/>
    <mergeCell ref="A43:B43"/>
    <mergeCell ref="A56:B56"/>
  </mergeCells>
  <printOptions horizontalCentered="1"/>
  <pageMargins left="1.1811023622047245" right="0.19685039370078741" top="0.19685039370078741" bottom="0.19685039370078741" header="0" footer="0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загальний</vt:lpstr>
      <vt:lpstr>загальний!Заголовки_для_печати</vt:lpstr>
      <vt:lpstr>загальний!Область_печати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Thunder</dc:creator>
  <cp:lastModifiedBy>Админ</cp:lastModifiedBy>
  <cp:revision>1</cp:revision>
  <cp:lastPrinted>2021-06-09T13:31:19Z</cp:lastPrinted>
  <dcterms:created xsi:type="dcterms:W3CDTF">2005-11-09T10:47:18Z</dcterms:created>
  <dcterms:modified xsi:type="dcterms:W3CDTF">2021-06-09T13:33:03Z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NEMO">
    <vt:lpwstr>REPMNEMO = "Опис нб.а."</vt:lpwstr>
  </property>
  <property fmtid="{D5CDD505-2E9C-101B-9397-08002B2CF9AE}" pid="3" name="NAME">
    <vt:lpwstr>REPNAME = "Інвентаризаційний опис необоротних активів (нак.№572)"</vt:lpwstr>
  </property>
  <property fmtid="{D5CDD505-2E9C-101B-9397-08002B2CF9AE}" pid="4" name="TAG">
    <vt:lpwstr>REPTAG = "REP_IV_OPIS"</vt:lpwstr>
  </property>
</Properties>
</file>