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1\Дані_02\1002\КП\РИТУАЛЬНА\9. Звіт про фінплан\"/>
    </mc:Choice>
  </mc:AlternateContent>
  <xr:revisionPtr revIDLastSave="0" documentId="8_{CA7D2D5E-5A8D-448A-92C9-18274C28EE59}" xr6:coauthVersionLast="46" xr6:coauthVersionMax="46" xr10:uidLastSave="{00000000-0000-0000-0000-000000000000}"/>
  <bookViews>
    <workbookView xWindow="-120" yWindow="-120" windowWidth="29040" windowHeight="15525" xr2:uid="{D16573C6-33D4-45B9-BCFC-C109172C91F6}"/>
  </bookViews>
  <sheets>
    <sheet name="Форма 2 " sheetId="2" r:id="rId1"/>
    <sheet name="Лист1" sheetId="1" r:id="rId2"/>
  </sheets>
  <externalReferences>
    <externalReference r:id="rId3"/>
  </externalReferences>
  <definedNames>
    <definedName name="_xlnm.Print_Area" localSheetId="0">'Форма 2 '!$A$1:$BS$109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7" i="2" l="1"/>
  <c r="BH17" i="2"/>
  <c r="BI26" i="2" s="1"/>
  <c r="AY24" i="2"/>
  <c r="AZ42" i="2" s="1"/>
  <c r="AY51" i="2" s="1"/>
  <c r="BH24" i="2"/>
  <c r="BI42" i="2" s="1"/>
  <c r="AZ26" i="2"/>
  <c r="AY40" i="2"/>
  <c r="AZ69" i="2"/>
  <c r="AZ71" i="2" s="1"/>
  <c r="BI69" i="2"/>
  <c r="BI71" i="2" s="1"/>
  <c r="AY83" i="2"/>
  <c r="BH83" i="2"/>
  <c r="AM95" i="2"/>
  <c r="AM97" i="2"/>
  <c r="AZ53" i="2" l="1"/>
  <c r="AZ58" i="2" s="1"/>
  <c r="BH40" i="2"/>
  <c r="BI53" i="2" l="1"/>
  <c r="BH51" i="2"/>
  <c r="AY56" i="2"/>
  <c r="AZ72" i="2" s="1"/>
  <c r="BI58" i="2" l="1"/>
  <c r="BH56" i="2"/>
  <c r="BH72" i="2" l="1"/>
  <c r="BI72" i="2"/>
</calcChain>
</file>

<file path=xl/sharedStrings.xml><?xml version="1.0" encoding="utf-8"?>
<sst xmlns="http://schemas.openxmlformats.org/spreadsheetml/2006/main" count="146" uniqueCount="84">
  <si>
    <t>Головний бухгалтер</t>
  </si>
  <si>
    <t xml:space="preserve">Керівник                                                                    </t>
  </si>
  <si>
    <t>Дивіденди на одну просту акцію</t>
  </si>
  <si>
    <t>Скоригований чистий прибуток (збиток) на одну просту акцію</t>
  </si>
  <si>
    <t>Чистий прибуток (збиток) на одну просту акцію</t>
  </si>
  <si>
    <t>Скоригована середньорічна кількість простих акцій</t>
  </si>
  <si>
    <t>Середньорічна кількість простих акцій</t>
  </si>
  <si>
    <t>За аналогічний період попереднього року</t>
  </si>
  <si>
    <t>За звітний період</t>
  </si>
  <si>
    <t>Код рядка</t>
  </si>
  <si>
    <t>Назва статті</t>
  </si>
  <si>
    <t>ІV. РОЗРАХУНОК ПОКАЗНИКІВ ПРИБУТКОВОСТІ АКЦІЙ</t>
  </si>
  <si>
    <t>Разом</t>
  </si>
  <si>
    <t>Інші операційні витрати</t>
  </si>
  <si>
    <t>Амортизація</t>
  </si>
  <si>
    <t>Відрахування на соціальні заходи</t>
  </si>
  <si>
    <t>Витрати на оплату праці</t>
  </si>
  <si>
    <t>Матеріальні затрати</t>
  </si>
  <si>
    <t>III. ЕЛЕМЕНТИ ОПЕРАЦІЙНИХ ВИТРАТ</t>
  </si>
  <si>
    <t>Сукупний дохід (сума рядків 2350, 2355 та 2460)</t>
  </si>
  <si>
    <t>Інший сукупний дохід після оподаткування</t>
  </si>
  <si>
    <t>Податок на прибуток, пов'язаний з іншим сукупним доходом</t>
  </si>
  <si>
    <t>Інший сукупний дохід до оподаткування</t>
  </si>
  <si>
    <t>Інший сукупний дохід</t>
  </si>
  <si>
    <t>Частка іншого сукупного доходу асоційованих та спільних підприємств</t>
  </si>
  <si>
    <t>Накопичені курсові різниці</t>
  </si>
  <si>
    <t>Дооцінка (уцінка) фінансових інструментів</t>
  </si>
  <si>
    <t>Дооцінка (уцінка) необоротних активів</t>
  </si>
  <si>
    <t>Стаття</t>
  </si>
  <si>
    <t>II. СУКУПНИЙ ДОХІД</t>
  </si>
  <si>
    <t>)</t>
  </si>
  <si>
    <t>(</t>
  </si>
  <si>
    <t>збиток</t>
  </si>
  <si>
    <t>прибуток</t>
  </si>
  <si>
    <t>Чистий фінансовий результат:</t>
  </si>
  <si>
    <t>Прибуток (збиток) від припиненої діяльності після оподаткування</t>
  </si>
  <si>
    <t>Витрати (дохід) з податку на прибуток</t>
  </si>
  <si>
    <t>Фінансовий результат до оподаткування:</t>
  </si>
  <si>
    <t>Прибуток (збиток) від впливу інфляції на монетарні статті</t>
  </si>
  <si>
    <t>Інші витрати</t>
  </si>
  <si>
    <t>Втрати від участі в капіталі</t>
  </si>
  <si>
    <t>Фінансові витрати</t>
  </si>
  <si>
    <t>Дохід від благодійної допомоги</t>
  </si>
  <si>
    <t>Інші доходи</t>
  </si>
  <si>
    <t>Інші фінансові доходи</t>
  </si>
  <si>
    <t>Дохід від участі в капіталі</t>
  </si>
  <si>
    <t>Фінансовий результат від операційної діяльності:</t>
  </si>
  <si>
    <t>Витрат від первісного визнання біологічних активів і сільськогосподарської продукції</t>
  </si>
  <si>
    <t>Витрат від зміни вартості активів, які оцінюються за справедливою вартістю</t>
  </si>
  <si>
    <t>Витрати на збут</t>
  </si>
  <si>
    <t>Адміністративні витрати</t>
  </si>
  <si>
    <t>Дохід від використання коштів, вивільнених від оподаткування</t>
  </si>
  <si>
    <t>Дохід від первісного визнання біологічних активів і сільськогосподарської продукції</t>
  </si>
  <si>
    <t>Дохід від зміни вартості активів, які оцінюються за справедливою вартістю</t>
  </si>
  <si>
    <t>Інші операційні доходи</t>
  </si>
  <si>
    <t>Зміна частки перестраховиків в інших страхових резервах</t>
  </si>
  <si>
    <t>Зміна інших страхових резервів, валова сума</t>
  </si>
  <si>
    <t>Дохід (витрати) від зміни інших страхових резервів</t>
  </si>
  <si>
    <t>Дохід (витрати) від зміни у резервах довгострокових зобов'язань</t>
  </si>
  <si>
    <t>Валовий:</t>
  </si>
  <si>
    <t>Чисті понесені збитки за страховими виплатами</t>
  </si>
  <si>
    <t>Собівартість реалізованої продукції (товарів, робіт, послуг)</t>
  </si>
  <si>
    <t>Зміна частки перестраховиків у резерві незароблених премій</t>
  </si>
  <si>
    <t>Зміна резерву незароблених премій, валова сума</t>
  </si>
  <si>
    <t>Премії, передані у перестрахування</t>
  </si>
  <si>
    <t>Премії підписані, валова сума</t>
  </si>
  <si>
    <t>Чисті зароблені страхові премії</t>
  </si>
  <si>
    <t>Чистий дохід від реалізації продукції (товарів, робіт, послуг)</t>
  </si>
  <si>
    <t>І. ФІНАНСОВІ РЕЗУЛЬТАТИ</t>
  </si>
  <si>
    <t>Код за ДКУД</t>
  </si>
  <si>
    <t>Форма N 2</t>
  </si>
  <si>
    <t>р.</t>
  </si>
  <si>
    <t>2020</t>
  </si>
  <si>
    <t>рік</t>
  </si>
  <si>
    <t>за</t>
  </si>
  <si>
    <t xml:space="preserve">Звіт про фінансові результати (Звіт про сукупний дохід)                  </t>
  </si>
  <si>
    <t>(найменування)</t>
  </si>
  <si>
    <t>03353302</t>
  </si>
  <si>
    <t>за ЄДРПОУ</t>
  </si>
  <si>
    <t>СКП "Ритуальна служба"</t>
  </si>
  <si>
    <t>Підприємство</t>
  </si>
  <si>
    <t>01</t>
  </si>
  <si>
    <t>Дата (рік, місяць, число)</t>
  </si>
  <si>
    <t>КОДИ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</si>
</sst>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9"/>
      <color indexed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49" fontId="1" fillId="0" borderId="0" xfId="1" applyNumberFormat="1"/>
    <xf numFmtId="0" fontId="1" fillId="0" borderId="0" xfId="1"/>
    <xf numFmtId="49" fontId="2" fillId="0" borderId="0" xfId="1" applyNumberFormat="1" applyFont="1"/>
    <xf numFmtId="49" fontId="3" fillId="0" borderId="0" xfId="1" applyNumberFormat="1" applyFont="1" applyAlignment="1">
      <alignment horizontal="justify" vertical="center"/>
    </xf>
    <xf numFmtId="49" fontId="2" fillId="0" borderId="0" xfId="1" applyNumberFormat="1" applyFont="1" applyAlignment="1">
      <alignment horizontal="justify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4" xfId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vertical="center" wrapText="1"/>
    </xf>
    <xf numFmtId="0" fontId="1" fillId="0" borderId="1" xfId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vertical="center" wrapText="1"/>
    </xf>
    <xf numFmtId="0" fontId="3" fillId="2" borderId="2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4" xfId="1" applyFont="1" applyBorder="1" applyAlignment="1">
      <alignment vertical="center" wrapText="1"/>
    </xf>
    <xf numFmtId="49" fontId="3" fillId="0" borderId="5" xfId="1" applyNumberFormat="1" applyFont="1" applyBorder="1" applyAlignment="1">
      <alignment horizontal="left" vertical="center" wrapText="1" indent="1"/>
    </xf>
    <xf numFmtId="0" fontId="1" fillId="2" borderId="6" xfId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horizontal="center" wrapText="1"/>
    </xf>
    <xf numFmtId="0" fontId="3" fillId="0" borderId="7" xfId="1" applyFont="1" applyBorder="1" applyAlignment="1">
      <alignment horizontal="center" wrapText="1"/>
    </xf>
    <xf numFmtId="0" fontId="3" fillId="0" borderId="8" xfId="1" applyFont="1" applyBorder="1" applyAlignment="1">
      <alignment horizontal="center" wrapText="1"/>
    </xf>
    <xf numFmtId="49" fontId="3" fillId="0" borderId="6" xfId="1" applyNumberFormat="1" applyFont="1" applyBorder="1" applyAlignment="1">
      <alignment horizontal="left" vertical="center" wrapText="1" indent="1"/>
    </xf>
    <xf numFmtId="49" fontId="3" fillId="0" borderId="7" xfId="1" applyNumberFormat="1" applyFont="1" applyBorder="1" applyAlignment="1">
      <alignment horizontal="left" vertical="center" wrapText="1" indent="1"/>
    </xf>
    <xf numFmtId="49" fontId="3" fillId="0" borderId="8" xfId="1" applyNumberFormat="1" applyFont="1" applyBorder="1" applyAlignment="1">
      <alignment horizontal="left" vertical="center" wrapText="1" indent="1"/>
    </xf>
    <xf numFmtId="0" fontId="1" fillId="2" borderId="9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0" borderId="9" xfId="1" applyFont="1" applyBorder="1" applyAlignment="1">
      <alignment horizontal="center" wrapText="1"/>
    </xf>
    <xf numFmtId="0" fontId="3" fillId="0" borderId="10" xfId="1" applyFont="1" applyBorder="1" applyAlignment="1">
      <alignment horizontal="center" wrapText="1"/>
    </xf>
    <xf numFmtId="0" fontId="3" fillId="0" borderId="11" xfId="1" applyFont="1" applyBorder="1" applyAlignment="1">
      <alignment horizontal="center" wrapText="1"/>
    </xf>
    <xf numFmtId="49" fontId="4" fillId="0" borderId="9" xfId="1" applyNumberFormat="1" applyFont="1" applyBorder="1" applyAlignment="1">
      <alignment vertical="center" wrapText="1"/>
    </xf>
    <xf numFmtId="49" fontId="4" fillId="0" borderId="10" xfId="1" applyNumberFormat="1" applyFont="1" applyBorder="1" applyAlignment="1">
      <alignment vertical="center" wrapText="1"/>
    </xf>
    <xf numFmtId="49" fontId="4" fillId="0" borderId="11" xfId="1" applyNumberFormat="1" applyFont="1" applyBorder="1" applyAlignment="1">
      <alignment vertical="center" wrapText="1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0" xfId="1" applyAlignment="1">
      <alignment horizontal="center" vertical="center"/>
    </xf>
    <xf numFmtId="49" fontId="3" fillId="0" borderId="12" xfId="1" applyNumberFormat="1" applyFont="1" applyBorder="1" applyAlignment="1">
      <alignment horizontal="justify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49" fontId="1" fillId="0" borderId="0" xfId="1" applyNumberFormat="1" applyProtection="1">
      <protection hidden="1"/>
    </xf>
    <xf numFmtId="0" fontId="1" fillId="0" borderId="0" xfId="1" applyProtection="1">
      <protection hidden="1"/>
    </xf>
    <xf numFmtId="0" fontId="3" fillId="0" borderId="2" xfId="1" applyFont="1" applyBorder="1" applyAlignment="1" applyProtection="1">
      <alignment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0" fontId="3" fillId="0" borderId="3" xfId="1" applyFont="1" applyBorder="1" applyAlignment="1" applyProtection="1">
      <alignment horizontal="left" vertical="center" wrapText="1"/>
      <protection hidden="1"/>
    </xf>
    <xf numFmtId="0" fontId="3" fillId="0" borderId="4" xfId="1" applyFont="1" applyBorder="1" applyAlignment="1" applyProtection="1">
      <alignment horizontal="left" vertical="center" wrapText="1"/>
      <protection hidden="1"/>
    </xf>
    <xf numFmtId="49" fontId="3" fillId="0" borderId="12" xfId="1" applyNumberFormat="1" applyFont="1" applyBorder="1" applyAlignment="1">
      <alignment vertical="center" wrapText="1"/>
    </xf>
    <xf numFmtId="0" fontId="1" fillId="0" borderId="2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left" vertical="center" wrapText="1"/>
    </xf>
    <xf numFmtId="49" fontId="3" fillId="0" borderId="3" xfId="1" applyNumberFormat="1" applyFont="1" applyBorder="1" applyAlignment="1">
      <alignment horizontal="left" vertical="center" wrapText="1"/>
    </xf>
    <xf numFmtId="49" fontId="3" fillId="0" borderId="4" xfId="1" applyNumberFormat="1" applyFont="1" applyBorder="1" applyAlignment="1">
      <alignment horizontal="left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49" fontId="1" fillId="0" borderId="4" xfId="1" applyNumberFormat="1" applyBorder="1"/>
    <xf numFmtId="0" fontId="3" fillId="0" borderId="9" xfId="1" applyFont="1" applyBorder="1" applyAlignment="1">
      <alignment vertical="center" wrapText="1"/>
    </xf>
    <xf numFmtId="0" fontId="3" fillId="0" borderId="10" xfId="1" applyFont="1" applyBorder="1" applyAlignment="1">
      <alignment horizontal="center" vertical="center" wrapText="1"/>
    </xf>
    <xf numFmtId="49" fontId="1" fillId="0" borderId="11" xfId="1" applyNumberFormat="1" applyBorder="1"/>
    <xf numFmtId="0" fontId="3" fillId="0" borderId="10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wrapText="1"/>
    </xf>
    <xf numFmtId="0" fontId="3" fillId="0" borderId="12" xfId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6" fillId="3" borderId="0" xfId="2" quotePrefix="1" applyFont="1" applyFill="1" applyAlignment="1">
      <alignment horizontal="justify" vertical="center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13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center" vertical="center" wrapText="1"/>
    </xf>
    <xf numFmtId="49" fontId="3" fillId="0" borderId="0" xfId="1" applyNumberFormat="1" applyFont="1" applyAlignment="1">
      <alignment horizontal="right" vertical="center" wrapText="1"/>
    </xf>
    <xf numFmtId="0" fontId="7" fillId="3" borderId="0" xfId="2" applyFont="1" applyFill="1" applyAlignment="1">
      <alignment horizontal="justify" vertical="center"/>
    </xf>
    <xf numFmtId="49" fontId="8" fillId="0" borderId="0" xfId="1" applyNumberFormat="1" applyFont="1" applyAlignment="1">
      <alignment vertical="center"/>
    </xf>
    <xf numFmtId="49" fontId="8" fillId="0" borderId="0" xfId="1" applyNumberFormat="1" applyFont="1" applyAlignment="1">
      <alignment horizontal="center" vertical="center"/>
    </xf>
    <xf numFmtId="49" fontId="8" fillId="0" borderId="7" xfId="1" applyNumberFormat="1" applyFont="1" applyBorder="1" applyAlignment="1">
      <alignment horizontal="left" vertical="center"/>
    </xf>
    <xf numFmtId="49" fontId="8" fillId="0" borderId="7" xfId="1" applyNumberFormat="1" applyFont="1" applyBorder="1" applyAlignment="1">
      <alignment horizontal="center" vertical="center"/>
    </xf>
    <xf numFmtId="49" fontId="1" fillId="0" borderId="0" xfId="1" applyNumberFormat="1" applyAlignment="1">
      <alignment horizontal="center"/>
    </xf>
    <xf numFmtId="49" fontId="9" fillId="0" borderId="10" xfId="1" applyNumberFormat="1" applyFont="1" applyBorder="1" applyAlignment="1">
      <alignment horizontal="center" vertical="top"/>
    </xf>
    <xf numFmtId="49" fontId="9" fillId="0" borderId="0" xfId="1" applyNumberFormat="1" applyFont="1" applyAlignment="1">
      <alignment horizontal="center" vertical="top"/>
    </xf>
    <xf numFmtId="0" fontId="10" fillId="3" borderId="0" xfId="2" quotePrefix="1" applyFont="1" applyFill="1" applyAlignment="1">
      <alignment horizontal="justify"/>
    </xf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3" fillId="0" borderId="13" xfId="1" applyNumberFormat="1" applyFont="1" applyBorder="1" applyAlignment="1">
      <alignment vertical="center" wrapText="1"/>
    </xf>
    <xf numFmtId="49" fontId="3" fillId="0" borderId="0" xfId="1" applyNumberFormat="1" applyFont="1" applyAlignment="1">
      <alignment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1" fillId="0" borderId="1" xfId="1" applyNumberFormat="1" applyBorder="1" applyAlignment="1">
      <alignment horizontal="center" vertical="center"/>
    </xf>
    <xf numFmtId="49" fontId="1" fillId="0" borderId="1" xfId="1" applyNumberFormat="1" applyBorder="1"/>
    <xf numFmtId="49" fontId="3" fillId="0" borderId="0" xfId="1" applyNumberFormat="1" applyFont="1" applyAlignment="1">
      <alignment horizontal="right" vertical="center" wrapText="1"/>
    </xf>
  </cellXfs>
  <cellStyles count="3">
    <cellStyle name="Обычный" xfId="0" builtinId="0"/>
    <cellStyle name="Обычный_Sheet1 (2)" xfId="2" xr:uid="{161D81AA-CBE6-404E-8A83-467A3DDFCCAB}"/>
    <cellStyle name="Обычный_Укрге      2 кв. 2015" xfId="1" xr:uid="{2171FDD7-B23C-4D9E-A9A3-F1F2448B063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3;&#1072;&#1083;&#1072;&#1085;&#1089;%20&#1092;.1%20IV%20&#1082;&#1074;&#1072;&#1088;&#1090;&#1072;&#1083;%202020%20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"/>
    </sheetNames>
    <sheetDataSet>
      <sheetData sheetId="0">
        <row r="113">
          <cell r="D113" t="str">
            <v>Тлумацький С.М.</v>
          </cell>
        </row>
        <row r="115">
          <cell r="D115" t="str">
            <v>Бартошак Г.М.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C9262-673A-4C32-8421-F8264AE4AF57}">
  <dimension ref="A1:CD97"/>
  <sheetViews>
    <sheetView showGridLines="0" showZeros="0" tabSelected="1" zoomScaleNormal="100" workbookViewId="0">
      <selection activeCell="BH83" sqref="BH83:BR83"/>
    </sheetView>
  </sheetViews>
  <sheetFormatPr defaultColWidth="1.42578125" defaultRowHeight="12.75" x14ac:dyDescent="0.2"/>
  <cols>
    <col min="1" max="1" width="0.140625" style="1" customWidth="1"/>
    <col min="2" max="10" width="1.140625" style="1" customWidth="1"/>
    <col min="11" max="11" width="3.28515625" style="1" customWidth="1"/>
    <col min="12" max="44" width="1.140625" style="1" customWidth="1"/>
    <col min="45" max="45" width="2.42578125" style="1" customWidth="1"/>
    <col min="46" max="46" width="1.140625" style="1" customWidth="1"/>
    <col min="47" max="47" width="1.5703125" style="1" customWidth="1"/>
    <col min="48" max="78" width="1.140625" style="1" customWidth="1"/>
    <col min="79" max="82" width="8.28515625" style="1" customWidth="1"/>
    <col min="83" max="129" width="1.140625" style="1" customWidth="1"/>
    <col min="130" max="16384" width="1.42578125" style="1"/>
  </cols>
  <sheetData>
    <row r="1" spans="2:82" ht="6" customHeight="1" x14ac:dyDescent="0.2">
      <c r="CA1" s="107"/>
      <c r="CB1" s="107"/>
      <c r="CC1" s="107"/>
      <c r="CD1" s="107"/>
    </row>
    <row r="2" spans="2:82" ht="13.5" customHeight="1" x14ac:dyDescent="0.2">
      <c r="C2" s="116"/>
      <c r="D2" s="116"/>
      <c r="BJ2" s="95" t="s">
        <v>83</v>
      </c>
      <c r="BK2" s="94"/>
      <c r="BL2" s="94"/>
      <c r="BM2" s="94"/>
      <c r="BN2" s="94"/>
      <c r="BO2" s="94"/>
      <c r="BP2" s="94"/>
      <c r="BQ2" s="94"/>
      <c r="BR2" s="93"/>
      <c r="CA2" s="107"/>
      <c r="CB2" s="107"/>
      <c r="CC2" s="107"/>
      <c r="CD2" s="107"/>
    </row>
    <row r="3" spans="2:82" ht="13.5" customHeight="1" x14ac:dyDescent="0.2">
      <c r="C3" s="98" t="s">
        <v>82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8"/>
      <c r="AV3" s="98"/>
      <c r="AW3" s="98"/>
      <c r="AX3" s="98"/>
      <c r="AY3" s="98"/>
      <c r="AZ3" s="98"/>
      <c r="BA3" s="98"/>
      <c r="BB3" s="98"/>
      <c r="BC3" s="98"/>
      <c r="BD3" s="98"/>
      <c r="BE3" s="98"/>
      <c r="BF3" s="98"/>
      <c r="BG3" s="98"/>
      <c r="BH3" s="98"/>
      <c r="BI3" s="98"/>
      <c r="BJ3" s="115" t="s">
        <v>72</v>
      </c>
      <c r="BK3" s="115"/>
      <c r="BL3" s="115"/>
      <c r="BM3" s="114" t="s">
        <v>81</v>
      </c>
      <c r="BN3" s="114"/>
      <c r="BO3" s="114"/>
      <c r="BP3" s="19" t="s">
        <v>81</v>
      </c>
      <c r="BQ3" s="19"/>
      <c r="BR3" s="19"/>
      <c r="CA3" s="107"/>
      <c r="CB3" s="107"/>
      <c r="CC3" s="107"/>
      <c r="CD3" s="107"/>
    </row>
    <row r="4" spans="2:82" ht="13.5" customHeight="1" x14ac:dyDescent="0.2">
      <c r="C4" s="112" t="s">
        <v>80</v>
      </c>
      <c r="D4" s="112"/>
      <c r="E4" s="112"/>
      <c r="F4" s="112"/>
      <c r="G4" s="112"/>
      <c r="H4" s="112"/>
      <c r="I4" s="112"/>
      <c r="J4" s="112"/>
      <c r="K4" s="112"/>
      <c r="L4" s="113" t="s">
        <v>79</v>
      </c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BA4" s="112" t="s">
        <v>78</v>
      </c>
      <c r="BB4" s="112"/>
      <c r="BC4" s="112"/>
      <c r="BD4" s="112"/>
      <c r="BE4" s="112"/>
      <c r="BF4" s="112"/>
      <c r="BG4" s="112"/>
      <c r="BH4" s="112"/>
      <c r="BI4" s="111"/>
      <c r="BJ4" s="110" t="s">
        <v>77</v>
      </c>
      <c r="BK4" s="109"/>
      <c r="BL4" s="109"/>
      <c r="BM4" s="109"/>
      <c r="BN4" s="109"/>
      <c r="BO4" s="109"/>
      <c r="BP4" s="109"/>
      <c r="BQ4" s="109"/>
      <c r="BR4" s="108"/>
      <c r="CA4" s="107"/>
      <c r="CB4" s="107"/>
      <c r="CC4" s="107"/>
      <c r="CD4" s="107"/>
    </row>
    <row r="5" spans="2:82" ht="11.25" customHeight="1" x14ac:dyDescent="0.2">
      <c r="K5" s="106"/>
      <c r="L5" s="105" t="s">
        <v>76</v>
      </c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CA5" s="99"/>
      <c r="CB5" s="99"/>
      <c r="CC5" s="99"/>
      <c r="CD5" s="99"/>
    </row>
    <row r="6" spans="2:82" ht="6" customHeight="1" x14ac:dyDescent="0.2">
      <c r="CA6" s="99"/>
      <c r="CB6" s="99"/>
      <c r="CC6" s="99"/>
      <c r="CD6" s="99"/>
    </row>
    <row r="7" spans="2:82" ht="18" customHeight="1" x14ac:dyDescent="0.2">
      <c r="C7" s="101" t="s">
        <v>75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CA7" s="99"/>
      <c r="CB7" s="99"/>
      <c r="CC7" s="99"/>
      <c r="CD7" s="99"/>
    </row>
    <row r="8" spans="2:82" ht="15.75" x14ac:dyDescent="0.2"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1" t="s">
        <v>74</v>
      </c>
      <c r="Z8" s="101"/>
      <c r="AA8" s="101"/>
      <c r="AB8" s="103" t="s">
        <v>73</v>
      </c>
      <c r="AC8" s="103"/>
      <c r="AD8" s="103"/>
      <c r="AE8" s="103"/>
      <c r="AF8" s="103"/>
      <c r="AG8" s="103"/>
      <c r="AH8" s="103"/>
      <c r="AI8" s="103"/>
      <c r="AJ8" s="103"/>
      <c r="AK8" s="103"/>
      <c r="AL8" s="103"/>
      <c r="AM8" s="103"/>
      <c r="AN8" s="103"/>
      <c r="AO8" s="103"/>
      <c r="AP8" s="101"/>
      <c r="AQ8" s="101"/>
      <c r="AR8" s="101"/>
      <c r="AS8" s="102" t="s">
        <v>72</v>
      </c>
      <c r="AT8" s="102"/>
      <c r="AU8" s="102"/>
      <c r="AV8" s="101" t="s">
        <v>71</v>
      </c>
      <c r="AW8" s="101"/>
      <c r="AX8" s="101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CA8" s="99"/>
      <c r="CB8" s="99"/>
      <c r="CC8" s="99"/>
      <c r="CD8" s="99"/>
    </row>
    <row r="9" spans="2:82" ht="8.25" customHeight="1" x14ac:dyDescent="0.2">
      <c r="CA9" s="92"/>
      <c r="CB9" s="92"/>
      <c r="CC9" s="92"/>
      <c r="CD9" s="92"/>
    </row>
    <row r="10" spans="2:82" ht="13.5" customHeight="1" x14ac:dyDescent="0.2">
      <c r="AP10" s="98" t="s">
        <v>70</v>
      </c>
      <c r="AQ10" s="98"/>
      <c r="AR10" s="98"/>
      <c r="AS10" s="98"/>
      <c r="AT10" s="98"/>
      <c r="AU10" s="98"/>
      <c r="AV10" s="98"/>
      <c r="AW10" s="98"/>
      <c r="AX10" s="97" t="s">
        <v>69</v>
      </c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6"/>
      <c r="BJ10" s="95">
        <v>1801003</v>
      </c>
      <c r="BK10" s="94"/>
      <c r="BL10" s="94"/>
      <c r="BM10" s="94"/>
      <c r="BN10" s="94"/>
      <c r="BO10" s="94"/>
      <c r="BP10" s="94"/>
      <c r="BQ10" s="94"/>
      <c r="BR10" s="93"/>
      <c r="CA10" s="92"/>
      <c r="CB10" s="92"/>
      <c r="CC10" s="92"/>
      <c r="CD10" s="92"/>
    </row>
    <row r="11" spans="2:82" ht="8.25" hidden="1" customHeight="1" x14ac:dyDescent="0.2"/>
    <row r="12" spans="2:82" ht="9" customHeight="1" x14ac:dyDescent="0.2">
      <c r="C12" s="11" t="s">
        <v>68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</row>
    <row r="13" spans="2:82" ht="9" customHeight="1" x14ac:dyDescent="0.2"/>
    <row r="14" spans="2:82" ht="55.5" customHeight="1" x14ac:dyDescent="0.2">
      <c r="C14" s="19" t="s">
        <v>28</v>
      </c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 t="s">
        <v>9</v>
      </c>
      <c r="AV14" s="19"/>
      <c r="AW14" s="19"/>
      <c r="AX14" s="19"/>
      <c r="AY14" s="19" t="s">
        <v>8</v>
      </c>
      <c r="AZ14" s="19"/>
      <c r="BA14" s="19"/>
      <c r="BB14" s="19"/>
      <c r="BC14" s="19"/>
      <c r="BD14" s="19"/>
      <c r="BE14" s="19"/>
      <c r="BF14" s="19"/>
      <c r="BG14" s="19"/>
      <c r="BH14" s="19" t="s">
        <v>7</v>
      </c>
      <c r="BI14" s="19"/>
      <c r="BJ14" s="19"/>
      <c r="BK14" s="19"/>
      <c r="BL14" s="19"/>
      <c r="BM14" s="19"/>
      <c r="BN14" s="19"/>
      <c r="BO14" s="19"/>
      <c r="BP14" s="19"/>
      <c r="BQ14" s="19"/>
      <c r="BR14" s="19"/>
    </row>
    <row r="15" spans="2:82" ht="13.5" customHeight="1" x14ac:dyDescent="0.2">
      <c r="C15" s="19">
        <v>1</v>
      </c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>
        <v>2</v>
      </c>
      <c r="AV15" s="19"/>
      <c r="AW15" s="19"/>
      <c r="AX15" s="19"/>
      <c r="AY15" s="19">
        <v>3</v>
      </c>
      <c r="AZ15" s="19"/>
      <c r="BA15" s="19"/>
      <c r="BB15" s="19"/>
      <c r="BC15" s="19"/>
      <c r="BD15" s="19"/>
      <c r="BE15" s="19"/>
      <c r="BF15" s="19"/>
      <c r="BG15" s="19"/>
      <c r="BH15" s="19">
        <v>4</v>
      </c>
      <c r="BI15" s="19"/>
      <c r="BJ15" s="19"/>
      <c r="BK15" s="19"/>
      <c r="BL15" s="19"/>
      <c r="BM15" s="19"/>
      <c r="BN15" s="19"/>
      <c r="BO15" s="19"/>
      <c r="BP15" s="19"/>
      <c r="BQ15" s="19"/>
      <c r="BR15" s="19"/>
    </row>
    <row r="16" spans="2:82" ht="13.5" customHeight="1" x14ac:dyDescent="0.2">
      <c r="C16" s="20" t="s">
        <v>67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6">
        <v>2000</v>
      </c>
      <c r="AV16" s="6"/>
      <c r="AW16" s="6"/>
      <c r="AX16" s="6"/>
      <c r="AY16" s="6">
        <v>12701</v>
      </c>
      <c r="AZ16" s="6"/>
      <c r="BA16" s="6"/>
      <c r="BB16" s="6"/>
      <c r="BC16" s="6"/>
      <c r="BD16" s="6"/>
      <c r="BE16" s="6"/>
      <c r="BF16" s="6"/>
      <c r="BG16" s="6"/>
      <c r="BH16" s="18">
        <v>10547</v>
      </c>
      <c r="BI16" s="18"/>
      <c r="BJ16" s="18"/>
      <c r="BK16" s="18"/>
      <c r="BL16" s="18"/>
      <c r="BM16" s="18"/>
      <c r="BN16" s="18"/>
      <c r="BO16" s="18"/>
      <c r="BP16" s="18"/>
      <c r="BQ16" s="18"/>
      <c r="BR16" s="18"/>
    </row>
    <row r="17" spans="3:70" ht="13.5" customHeight="1" x14ac:dyDescent="0.2">
      <c r="C17" s="78" t="s">
        <v>66</v>
      </c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6"/>
      <c r="AU17" s="59">
        <v>2010</v>
      </c>
      <c r="AV17" s="9"/>
      <c r="AW17" s="9"/>
      <c r="AX17" s="75"/>
      <c r="AY17" s="91">
        <f>AY18-AY19-AY20+AY21</f>
        <v>0</v>
      </c>
      <c r="AZ17" s="22"/>
      <c r="BA17" s="22"/>
      <c r="BB17" s="22"/>
      <c r="BC17" s="22"/>
      <c r="BD17" s="22"/>
      <c r="BE17" s="22"/>
      <c r="BF17" s="22"/>
      <c r="BG17" s="90"/>
      <c r="BH17" s="15">
        <f>BH18-BH19-BH20+BH21</f>
        <v>0</v>
      </c>
      <c r="BI17" s="14"/>
      <c r="BJ17" s="14"/>
      <c r="BK17" s="14"/>
      <c r="BL17" s="14"/>
      <c r="BM17" s="14"/>
      <c r="BN17" s="14"/>
      <c r="BO17" s="14"/>
      <c r="BP17" s="14"/>
      <c r="BQ17" s="14"/>
      <c r="BR17" s="13"/>
    </row>
    <row r="18" spans="3:70" ht="13.5" customHeight="1" x14ac:dyDescent="0.2">
      <c r="C18" s="78" t="s">
        <v>65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6"/>
      <c r="AU18" s="59">
        <v>2011</v>
      </c>
      <c r="AV18" s="9"/>
      <c r="AW18" s="9"/>
      <c r="AX18" s="75"/>
      <c r="AY18" s="59"/>
      <c r="AZ18" s="9"/>
      <c r="BA18" s="9"/>
      <c r="BB18" s="9"/>
      <c r="BC18" s="9"/>
      <c r="BD18" s="9"/>
      <c r="BE18" s="9"/>
      <c r="BF18" s="9"/>
      <c r="BG18" s="75"/>
      <c r="BH18" s="74"/>
      <c r="BI18" s="55"/>
      <c r="BJ18" s="55"/>
      <c r="BK18" s="55"/>
      <c r="BL18" s="55"/>
      <c r="BM18" s="55"/>
      <c r="BN18" s="55"/>
      <c r="BO18" s="55"/>
      <c r="BP18" s="55"/>
      <c r="BQ18" s="55"/>
      <c r="BR18" s="73"/>
    </row>
    <row r="19" spans="3:70" ht="13.5" customHeight="1" x14ac:dyDescent="0.2">
      <c r="C19" s="78" t="s">
        <v>64</v>
      </c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L19" s="77"/>
      <c r="AM19" s="77"/>
      <c r="AN19" s="77"/>
      <c r="AO19" s="77"/>
      <c r="AP19" s="77"/>
      <c r="AQ19" s="77"/>
      <c r="AR19" s="77"/>
      <c r="AS19" s="77"/>
      <c r="AT19" s="76"/>
      <c r="AU19" s="59">
        <v>2012</v>
      </c>
      <c r="AV19" s="9"/>
      <c r="AW19" s="9"/>
      <c r="AX19" s="75"/>
      <c r="AY19" s="59"/>
      <c r="AZ19" s="9"/>
      <c r="BA19" s="9"/>
      <c r="BB19" s="9"/>
      <c r="BC19" s="9"/>
      <c r="BD19" s="9"/>
      <c r="BE19" s="9"/>
      <c r="BF19" s="9"/>
      <c r="BG19" s="75"/>
      <c r="BH19" s="74"/>
      <c r="BI19" s="55"/>
      <c r="BJ19" s="55"/>
      <c r="BK19" s="55"/>
      <c r="BL19" s="55"/>
      <c r="BM19" s="55"/>
      <c r="BN19" s="55"/>
      <c r="BO19" s="55"/>
      <c r="BP19" s="55"/>
      <c r="BQ19" s="55"/>
      <c r="BR19" s="73"/>
    </row>
    <row r="20" spans="3:70" ht="13.5" customHeight="1" x14ac:dyDescent="0.2">
      <c r="C20" s="78" t="s">
        <v>63</v>
      </c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L20" s="77"/>
      <c r="AM20" s="77"/>
      <c r="AN20" s="77"/>
      <c r="AO20" s="77"/>
      <c r="AP20" s="77"/>
      <c r="AQ20" s="77"/>
      <c r="AR20" s="77"/>
      <c r="AS20" s="77"/>
      <c r="AT20" s="76"/>
      <c r="AU20" s="59">
        <v>2013</v>
      </c>
      <c r="AV20" s="9"/>
      <c r="AW20" s="9"/>
      <c r="AX20" s="75"/>
      <c r="AY20" s="59"/>
      <c r="AZ20" s="9"/>
      <c r="BA20" s="9"/>
      <c r="BB20" s="9"/>
      <c r="BC20" s="9"/>
      <c r="BD20" s="9"/>
      <c r="BE20" s="9"/>
      <c r="BF20" s="9"/>
      <c r="BG20" s="75"/>
      <c r="BH20" s="74"/>
      <c r="BI20" s="55"/>
      <c r="BJ20" s="55"/>
      <c r="BK20" s="55"/>
      <c r="BL20" s="55"/>
      <c r="BM20" s="55"/>
      <c r="BN20" s="55"/>
      <c r="BO20" s="55"/>
      <c r="BP20" s="55"/>
      <c r="BQ20" s="55"/>
      <c r="BR20" s="73"/>
    </row>
    <row r="21" spans="3:70" ht="13.5" customHeight="1" x14ac:dyDescent="0.2">
      <c r="C21" s="78" t="s">
        <v>62</v>
      </c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M21" s="77"/>
      <c r="AN21" s="77"/>
      <c r="AO21" s="77"/>
      <c r="AP21" s="77"/>
      <c r="AQ21" s="77"/>
      <c r="AR21" s="77"/>
      <c r="AS21" s="77"/>
      <c r="AT21" s="76"/>
      <c r="AU21" s="59">
        <v>2014</v>
      </c>
      <c r="AV21" s="9"/>
      <c r="AW21" s="9"/>
      <c r="AX21" s="75"/>
      <c r="AY21" s="59"/>
      <c r="AZ21" s="9"/>
      <c r="BA21" s="9"/>
      <c r="BB21" s="9"/>
      <c r="BC21" s="9"/>
      <c r="BD21" s="9"/>
      <c r="BE21" s="9"/>
      <c r="BF21" s="9"/>
      <c r="BG21" s="75"/>
      <c r="BH21" s="74"/>
      <c r="BI21" s="55"/>
      <c r="BJ21" s="55"/>
      <c r="BK21" s="55"/>
      <c r="BL21" s="55"/>
      <c r="BM21" s="55"/>
      <c r="BN21" s="55"/>
      <c r="BO21" s="55"/>
      <c r="BP21" s="55"/>
      <c r="BQ21" s="55"/>
      <c r="BR21" s="73"/>
    </row>
    <row r="22" spans="3:70" ht="13.5" customHeight="1" x14ac:dyDescent="0.2">
      <c r="C22" s="72" t="s">
        <v>61</v>
      </c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  <c r="AR22" s="72"/>
      <c r="AS22" s="72"/>
      <c r="AT22" s="72"/>
      <c r="AU22" s="89">
        <v>2050</v>
      </c>
      <c r="AV22" s="89"/>
      <c r="AW22" s="89"/>
      <c r="AX22" s="89"/>
      <c r="AY22" s="10" t="s">
        <v>31</v>
      </c>
      <c r="AZ22" s="9">
        <v>9884</v>
      </c>
      <c r="BA22" s="9"/>
      <c r="BB22" s="9"/>
      <c r="BC22" s="9"/>
      <c r="BD22" s="9"/>
      <c r="BE22" s="9"/>
      <c r="BF22" s="9"/>
      <c r="BG22" s="8" t="s">
        <v>30</v>
      </c>
      <c r="BH22" s="10" t="s">
        <v>31</v>
      </c>
      <c r="BI22" s="9">
        <v>8697</v>
      </c>
      <c r="BJ22" s="9"/>
      <c r="BK22" s="9"/>
      <c r="BL22" s="9"/>
      <c r="BM22" s="9"/>
      <c r="BN22" s="9"/>
      <c r="BO22" s="9"/>
      <c r="BP22" s="9"/>
      <c r="BQ22" s="9"/>
      <c r="BR22" s="8" t="s">
        <v>30</v>
      </c>
    </row>
    <row r="23" spans="3:70" ht="13.5" customHeight="1" x14ac:dyDescent="0.2">
      <c r="C23" s="78" t="s">
        <v>60</v>
      </c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M23" s="77"/>
      <c r="AN23" s="77"/>
      <c r="AO23" s="77"/>
      <c r="AP23" s="77"/>
      <c r="AQ23" s="77"/>
      <c r="AR23" s="77"/>
      <c r="AS23" s="77"/>
      <c r="AT23" s="76"/>
      <c r="AU23" s="59">
        <v>2070</v>
      </c>
      <c r="AV23" s="9"/>
      <c r="AW23" s="9"/>
      <c r="AX23" s="75"/>
      <c r="AY23" s="59"/>
      <c r="AZ23" s="9"/>
      <c r="BA23" s="9"/>
      <c r="BB23" s="9"/>
      <c r="BC23" s="9"/>
      <c r="BD23" s="9"/>
      <c r="BE23" s="9"/>
      <c r="BF23" s="9"/>
      <c r="BG23" s="75"/>
      <c r="BH23" s="59"/>
      <c r="BI23" s="9"/>
      <c r="BJ23" s="9"/>
      <c r="BK23" s="9"/>
      <c r="BL23" s="9"/>
      <c r="BM23" s="9"/>
      <c r="BN23" s="9"/>
      <c r="BO23" s="9"/>
      <c r="BP23" s="9"/>
      <c r="BQ23" s="9"/>
      <c r="BR23" s="75"/>
    </row>
    <row r="24" spans="3:70" ht="13.5" customHeight="1" x14ac:dyDescent="0.2">
      <c r="C24" s="53" t="s">
        <v>59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88">
        <v>2090</v>
      </c>
      <c r="AV24" s="88"/>
      <c r="AW24" s="88"/>
      <c r="AX24" s="88"/>
      <c r="AY24" s="12">
        <f>IF((AY16+AY17)&gt;(AZ22+AY23),AY16+AY17-AZ22-AY23,0)</f>
        <v>2817</v>
      </c>
      <c r="AZ24" s="12"/>
      <c r="BA24" s="12"/>
      <c r="BB24" s="12"/>
      <c r="BC24" s="12"/>
      <c r="BD24" s="12"/>
      <c r="BE24" s="12"/>
      <c r="BF24" s="12"/>
      <c r="BG24" s="12"/>
      <c r="BH24" s="44">
        <f>IF((BH16+BH17)&gt;(BI22+BH23),BH16+BH17-BI22-BH23,0)</f>
        <v>1850</v>
      </c>
      <c r="BI24" s="43"/>
      <c r="BJ24" s="43"/>
      <c r="BK24" s="43"/>
      <c r="BL24" s="43"/>
      <c r="BM24" s="43"/>
      <c r="BN24" s="43"/>
      <c r="BO24" s="43"/>
      <c r="BP24" s="43"/>
      <c r="BQ24" s="43"/>
      <c r="BR24" s="42"/>
    </row>
    <row r="25" spans="3:70" ht="13.5" customHeight="1" x14ac:dyDescent="0.2">
      <c r="C25" s="41" t="s">
        <v>33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88"/>
      <c r="AV25" s="88"/>
      <c r="AW25" s="88"/>
      <c r="AX25" s="88"/>
      <c r="AY25" s="12"/>
      <c r="AZ25" s="12"/>
      <c r="BA25" s="12"/>
      <c r="BB25" s="12"/>
      <c r="BC25" s="12"/>
      <c r="BD25" s="12"/>
      <c r="BE25" s="12"/>
      <c r="BF25" s="12"/>
      <c r="BG25" s="12"/>
      <c r="BH25" s="32"/>
      <c r="BI25" s="31"/>
      <c r="BJ25" s="31"/>
      <c r="BK25" s="31"/>
      <c r="BL25" s="31"/>
      <c r="BM25" s="31"/>
      <c r="BN25" s="31"/>
      <c r="BO25" s="31"/>
      <c r="BP25" s="31"/>
      <c r="BQ25" s="31"/>
      <c r="BR25" s="30"/>
    </row>
    <row r="26" spans="3:70" ht="13.5" customHeight="1" x14ac:dyDescent="0.2">
      <c r="C26" s="29" t="s">
        <v>32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87">
        <v>2095</v>
      </c>
      <c r="AV26" s="87"/>
      <c r="AW26" s="87"/>
      <c r="AX26" s="87"/>
      <c r="AY26" s="61" t="s">
        <v>31</v>
      </c>
      <c r="AZ26" s="46">
        <f>IF((AZ22+AY23)&gt;(AY16+AY17),AZ22+AY23-AY16-AY17,0)</f>
        <v>0</v>
      </c>
      <c r="BA26" s="46"/>
      <c r="BB26" s="46"/>
      <c r="BC26" s="46"/>
      <c r="BD26" s="46"/>
      <c r="BE26" s="46"/>
      <c r="BF26" s="46"/>
      <c r="BG26" s="60" t="s">
        <v>30</v>
      </c>
      <c r="BH26" s="61" t="s">
        <v>31</v>
      </c>
      <c r="BI26" s="46">
        <f>IF((BI22+BH23)&gt;(BH16+BH17),BI22+BH23-BH16-BH17,0)</f>
        <v>0</v>
      </c>
      <c r="BJ26" s="46"/>
      <c r="BK26" s="46"/>
      <c r="BL26" s="46"/>
      <c r="BM26" s="46"/>
      <c r="BN26" s="46"/>
      <c r="BO26" s="46"/>
      <c r="BP26" s="46"/>
      <c r="BQ26" s="46"/>
      <c r="BR26" s="60" t="s">
        <v>30</v>
      </c>
    </row>
    <row r="27" spans="3:70" ht="13.5" customHeight="1" x14ac:dyDescent="0.2">
      <c r="C27" s="78" t="s">
        <v>58</v>
      </c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  <c r="AL27" s="77"/>
      <c r="AM27" s="77"/>
      <c r="AN27" s="77"/>
      <c r="AO27" s="77"/>
      <c r="AP27" s="77"/>
      <c r="AQ27" s="77"/>
      <c r="AR27" s="77"/>
      <c r="AS27" s="77"/>
      <c r="AT27" s="76"/>
      <c r="AU27" s="59">
        <v>2105</v>
      </c>
      <c r="AV27" s="9"/>
      <c r="AW27" s="9"/>
      <c r="AX27" s="9"/>
      <c r="AY27" s="85"/>
      <c r="AZ27" s="84"/>
      <c r="BA27" s="84"/>
      <c r="BB27" s="84"/>
      <c r="BC27" s="84"/>
      <c r="BD27" s="84"/>
      <c r="BE27" s="84"/>
      <c r="BF27" s="84"/>
      <c r="BG27" s="86"/>
      <c r="BH27" s="85"/>
      <c r="BI27" s="84"/>
      <c r="BJ27" s="84"/>
      <c r="BK27" s="84"/>
      <c r="BL27" s="84"/>
      <c r="BM27" s="84"/>
      <c r="BN27" s="84"/>
      <c r="BO27" s="84"/>
      <c r="BP27" s="84"/>
      <c r="BQ27" s="84"/>
      <c r="BR27" s="83"/>
    </row>
    <row r="28" spans="3:70" ht="13.5" customHeight="1" x14ac:dyDescent="0.2">
      <c r="C28" s="78" t="s">
        <v>57</v>
      </c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6"/>
      <c r="AU28" s="59">
        <v>2110</v>
      </c>
      <c r="AV28" s="9"/>
      <c r="AW28" s="9"/>
      <c r="AX28" s="9"/>
      <c r="AY28" s="82"/>
      <c r="AZ28" s="9"/>
      <c r="BA28" s="9"/>
      <c r="BB28" s="9"/>
      <c r="BC28" s="9"/>
      <c r="BD28" s="9"/>
      <c r="BE28" s="9"/>
      <c r="BF28" s="9"/>
      <c r="BG28" s="27"/>
      <c r="BH28" s="82"/>
      <c r="BI28" s="9"/>
      <c r="BJ28" s="9"/>
      <c r="BK28" s="9"/>
      <c r="BL28" s="9"/>
      <c r="BM28" s="9"/>
      <c r="BN28" s="9"/>
      <c r="BO28" s="9"/>
      <c r="BP28" s="9"/>
      <c r="BQ28" s="9"/>
      <c r="BR28" s="27"/>
    </row>
    <row r="29" spans="3:70" ht="13.5" customHeight="1" x14ac:dyDescent="0.2">
      <c r="C29" s="78" t="s">
        <v>56</v>
      </c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7"/>
      <c r="AG29" s="7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6"/>
      <c r="AU29" s="59">
        <v>2111</v>
      </c>
      <c r="AV29" s="9"/>
      <c r="AW29" s="9"/>
      <c r="AX29" s="75"/>
      <c r="AY29" s="81"/>
      <c r="AZ29" s="80"/>
      <c r="BA29" s="80"/>
      <c r="BB29" s="80"/>
      <c r="BC29" s="80"/>
      <c r="BD29" s="80"/>
      <c r="BE29" s="80"/>
      <c r="BF29" s="80"/>
      <c r="BG29" s="79"/>
      <c r="BH29" s="81"/>
      <c r="BI29" s="80"/>
      <c r="BJ29" s="80"/>
      <c r="BK29" s="80"/>
      <c r="BL29" s="80"/>
      <c r="BM29" s="80"/>
      <c r="BN29" s="80"/>
      <c r="BO29" s="80"/>
      <c r="BP29" s="80"/>
      <c r="BQ29" s="80"/>
      <c r="BR29" s="79"/>
    </row>
    <row r="30" spans="3:70" ht="13.5" customHeight="1" x14ac:dyDescent="0.2">
      <c r="C30" s="78" t="s">
        <v>55</v>
      </c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7"/>
      <c r="AG30" s="77"/>
      <c r="AH30" s="77"/>
      <c r="AI30" s="77"/>
      <c r="AJ30" s="77"/>
      <c r="AK30" s="77"/>
      <c r="AL30" s="77"/>
      <c r="AM30" s="77"/>
      <c r="AN30" s="77"/>
      <c r="AO30" s="77"/>
      <c r="AP30" s="77"/>
      <c r="AQ30" s="77"/>
      <c r="AR30" s="77"/>
      <c r="AS30" s="77"/>
      <c r="AT30" s="76"/>
      <c r="AU30" s="59">
        <v>2112</v>
      </c>
      <c r="AV30" s="9"/>
      <c r="AW30" s="9"/>
      <c r="AX30" s="75"/>
      <c r="AY30" s="59"/>
      <c r="AZ30" s="9"/>
      <c r="BA30" s="9"/>
      <c r="BB30" s="9"/>
      <c r="BC30" s="9"/>
      <c r="BD30" s="9"/>
      <c r="BE30" s="9"/>
      <c r="BF30" s="9"/>
      <c r="BG30" s="75"/>
      <c r="BH30" s="59"/>
      <c r="BI30" s="9"/>
      <c r="BJ30" s="9"/>
      <c r="BK30" s="9"/>
      <c r="BL30" s="9"/>
      <c r="BM30" s="9"/>
      <c r="BN30" s="9"/>
      <c r="BO30" s="9"/>
      <c r="BP30" s="9"/>
      <c r="BQ30" s="9"/>
      <c r="BR30" s="75"/>
    </row>
    <row r="31" spans="3:70" ht="13.5" customHeight="1" x14ac:dyDescent="0.2">
      <c r="C31" s="20" t="s">
        <v>54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6">
        <v>2120</v>
      </c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18">
        <v>8</v>
      </c>
      <c r="BI31" s="18"/>
      <c r="BJ31" s="18"/>
      <c r="BK31" s="18"/>
      <c r="BL31" s="18"/>
      <c r="BM31" s="18"/>
      <c r="BN31" s="18"/>
      <c r="BO31" s="18"/>
      <c r="BP31" s="18"/>
      <c r="BQ31" s="18"/>
      <c r="BR31" s="18"/>
    </row>
    <row r="32" spans="3:70" ht="26.25" customHeight="1" x14ac:dyDescent="0.2">
      <c r="C32" s="78" t="s">
        <v>53</v>
      </c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7"/>
      <c r="AI32" s="77"/>
      <c r="AJ32" s="77"/>
      <c r="AK32" s="77"/>
      <c r="AL32" s="77"/>
      <c r="AM32" s="77"/>
      <c r="AN32" s="77"/>
      <c r="AO32" s="77"/>
      <c r="AP32" s="77"/>
      <c r="AQ32" s="77"/>
      <c r="AR32" s="77"/>
      <c r="AS32" s="77"/>
      <c r="AT32" s="76"/>
      <c r="AU32" s="59">
        <v>2121</v>
      </c>
      <c r="AV32" s="9"/>
      <c r="AW32" s="9"/>
      <c r="AX32" s="75"/>
      <c r="AY32" s="59"/>
      <c r="AZ32" s="9"/>
      <c r="BA32" s="9"/>
      <c r="BB32" s="9"/>
      <c r="BC32" s="9"/>
      <c r="BD32" s="9"/>
      <c r="BE32" s="9"/>
      <c r="BF32" s="9"/>
      <c r="BG32" s="75"/>
      <c r="BH32" s="74"/>
      <c r="BI32" s="55"/>
      <c r="BJ32" s="55"/>
      <c r="BK32" s="55"/>
      <c r="BL32" s="55"/>
      <c r="BM32" s="55"/>
      <c r="BN32" s="55"/>
      <c r="BO32" s="55"/>
      <c r="BP32" s="55"/>
      <c r="BQ32" s="55"/>
      <c r="BR32" s="73"/>
    </row>
    <row r="33" spans="3:70" ht="26.25" customHeight="1" x14ac:dyDescent="0.2">
      <c r="C33" s="78" t="s">
        <v>52</v>
      </c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7"/>
      <c r="AI33" s="77"/>
      <c r="AJ33" s="77"/>
      <c r="AK33" s="77"/>
      <c r="AL33" s="77"/>
      <c r="AM33" s="77"/>
      <c r="AN33" s="77"/>
      <c r="AO33" s="77"/>
      <c r="AP33" s="77"/>
      <c r="AQ33" s="77"/>
      <c r="AR33" s="77"/>
      <c r="AS33" s="77"/>
      <c r="AT33" s="76"/>
      <c r="AU33" s="59">
        <v>2122</v>
      </c>
      <c r="AV33" s="9"/>
      <c r="AW33" s="9"/>
      <c r="AX33" s="75"/>
      <c r="AY33" s="59"/>
      <c r="AZ33" s="9"/>
      <c r="BA33" s="9"/>
      <c r="BB33" s="9"/>
      <c r="BC33" s="9"/>
      <c r="BD33" s="9"/>
      <c r="BE33" s="9"/>
      <c r="BF33" s="9"/>
      <c r="BG33" s="75"/>
      <c r="BH33" s="74"/>
      <c r="BI33" s="55"/>
      <c r="BJ33" s="55"/>
      <c r="BK33" s="55"/>
      <c r="BL33" s="55"/>
      <c r="BM33" s="55"/>
      <c r="BN33" s="55"/>
      <c r="BO33" s="55"/>
      <c r="BP33" s="55"/>
      <c r="BQ33" s="55"/>
      <c r="BR33" s="73"/>
    </row>
    <row r="34" spans="3:70" x14ac:dyDescent="0.2">
      <c r="C34" s="78" t="s">
        <v>51</v>
      </c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6"/>
      <c r="AU34" s="59">
        <v>2123</v>
      </c>
      <c r="AV34" s="9"/>
      <c r="AW34" s="9"/>
      <c r="AX34" s="75"/>
      <c r="AY34" s="59"/>
      <c r="AZ34" s="9"/>
      <c r="BA34" s="9"/>
      <c r="BB34" s="9"/>
      <c r="BC34" s="9"/>
      <c r="BD34" s="9"/>
      <c r="BE34" s="9"/>
      <c r="BF34" s="9"/>
      <c r="BG34" s="75"/>
      <c r="BH34" s="74"/>
      <c r="BI34" s="55"/>
      <c r="BJ34" s="55"/>
      <c r="BK34" s="55"/>
      <c r="BL34" s="55"/>
      <c r="BM34" s="55"/>
      <c r="BN34" s="55"/>
      <c r="BO34" s="55"/>
      <c r="BP34" s="55"/>
      <c r="BQ34" s="55"/>
      <c r="BR34" s="73"/>
    </row>
    <row r="35" spans="3:70" ht="13.5" customHeight="1" x14ac:dyDescent="0.2">
      <c r="C35" s="20" t="s">
        <v>50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6">
        <v>2130</v>
      </c>
      <c r="AV35" s="6"/>
      <c r="AW35" s="6"/>
      <c r="AX35" s="6"/>
      <c r="AY35" s="10" t="s">
        <v>31</v>
      </c>
      <c r="AZ35" s="9">
        <v>2358</v>
      </c>
      <c r="BA35" s="9"/>
      <c r="BB35" s="9"/>
      <c r="BC35" s="9"/>
      <c r="BD35" s="9"/>
      <c r="BE35" s="9"/>
      <c r="BF35" s="9"/>
      <c r="BG35" s="8" t="s">
        <v>30</v>
      </c>
      <c r="BH35" s="10" t="s">
        <v>31</v>
      </c>
      <c r="BI35" s="9">
        <v>1808</v>
      </c>
      <c r="BJ35" s="9"/>
      <c r="BK35" s="9"/>
      <c r="BL35" s="9"/>
      <c r="BM35" s="9"/>
      <c r="BN35" s="9"/>
      <c r="BO35" s="9"/>
      <c r="BP35" s="9"/>
      <c r="BQ35" s="9"/>
      <c r="BR35" s="8" t="s">
        <v>30</v>
      </c>
    </row>
    <row r="36" spans="3:70" ht="13.5" customHeight="1" x14ac:dyDescent="0.2">
      <c r="C36" s="20" t="s">
        <v>49</v>
      </c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6">
        <v>2150</v>
      </c>
      <c r="AV36" s="6"/>
      <c r="AW36" s="6"/>
      <c r="AX36" s="6"/>
      <c r="AY36" s="10" t="s">
        <v>31</v>
      </c>
      <c r="AZ36" s="9"/>
      <c r="BA36" s="9"/>
      <c r="BB36" s="9"/>
      <c r="BC36" s="9"/>
      <c r="BD36" s="9"/>
      <c r="BE36" s="9"/>
      <c r="BF36" s="9"/>
      <c r="BG36" s="8" t="s">
        <v>30</v>
      </c>
      <c r="BH36" s="10" t="s">
        <v>31</v>
      </c>
      <c r="BI36" s="9"/>
      <c r="BJ36" s="9"/>
      <c r="BK36" s="9"/>
      <c r="BL36" s="9"/>
      <c r="BM36" s="9"/>
      <c r="BN36" s="9"/>
      <c r="BO36" s="9"/>
      <c r="BP36" s="9"/>
      <c r="BQ36" s="9"/>
      <c r="BR36" s="8" t="s">
        <v>30</v>
      </c>
    </row>
    <row r="37" spans="3:70" ht="13.5" customHeight="1" x14ac:dyDescent="0.2">
      <c r="C37" s="72" t="s">
        <v>13</v>
      </c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6">
        <v>2180</v>
      </c>
      <c r="AV37" s="6"/>
      <c r="AW37" s="6"/>
      <c r="AX37" s="6"/>
      <c r="AY37" s="10" t="s">
        <v>31</v>
      </c>
      <c r="AZ37" s="9">
        <v>12</v>
      </c>
      <c r="BA37" s="9"/>
      <c r="BB37" s="9"/>
      <c r="BC37" s="9"/>
      <c r="BD37" s="9"/>
      <c r="BE37" s="9"/>
      <c r="BF37" s="9"/>
      <c r="BG37" s="8" t="s">
        <v>30</v>
      </c>
      <c r="BH37" s="10" t="s">
        <v>31</v>
      </c>
      <c r="BI37" s="9">
        <v>17</v>
      </c>
      <c r="BJ37" s="9"/>
      <c r="BK37" s="9"/>
      <c r="BL37" s="9"/>
      <c r="BM37" s="9"/>
      <c r="BN37" s="9"/>
      <c r="BO37" s="9"/>
      <c r="BP37" s="9"/>
      <c r="BQ37" s="9"/>
      <c r="BR37" s="8" t="s">
        <v>30</v>
      </c>
    </row>
    <row r="38" spans="3:70" ht="27" customHeight="1" x14ac:dyDescent="0.2">
      <c r="C38" s="78" t="s">
        <v>48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7"/>
      <c r="AI38" s="77"/>
      <c r="AJ38" s="77"/>
      <c r="AK38" s="77"/>
      <c r="AL38" s="77"/>
      <c r="AM38" s="77"/>
      <c r="AN38" s="77"/>
      <c r="AO38" s="77"/>
      <c r="AP38" s="77"/>
      <c r="AQ38" s="77"/>
      <c r="AR38" s="77"/>
      <c r="AS38" s="77"/>
      <c r="AT38" s="76"/>
      <c r="AU38" s="59">
        <v>2181</v>
      </c>
      <c r="AV38" s="9"/>
      <c r="AW38" s="9"/>
      <c r="AX38" s="75"/>
      <c r="AY38" s="59"/>
      <c r="AZ38" s="9"/>
      <c r="BA38" s="9"/>
      <c r="BB38" s="9"/>
      <c r="BC38" s="9"/>
      <c r="BD38" s="9"/>
      <c r="BE38" s="9"/>
      <c r="BF38" s="9"/>
      <c r="BG38" s="75"/>
      <c r="BH38" s="59"/>
      <c r="BI38" s="9"/>
      <c r="BJ38" s="9"/>
      <c r="BK38" s="9"/>
      <c r="BL38" s="9"/>
      <c r="BM38" s="9"/>
      <c r="BN38" s="9"/>
      <c r="BO38" s="9"/>
      <c r="BP38" s="9"/>
      <c r="BQ38" s="9"/>
      <c r="BR38" s="75"/>
    </row>
    <row r="39" spans="3:70" ht="26.25" customHeight="1" x14ac:dyDescent="0.2">
      <c r="C39" s="78" t="s">
        <v>47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7"/>
      <c r="AG39" s="77"/>
      <c r="AH39" s="77"/>
      <c r="AI39" s="77"/>
      <c r="AJ39" s="77"/>
      <c r="AK39" s="77"/>
      <c r="AL39" s="77"/>
      <c r="AM39" s="77"/>
      <c r="AN39" s="77"/>
      <c r="AO39" s="77"/>
      <c r="AP39" s="77"/>
      <c r="AQ39" s="77"/>
      <c r="AR39" s="77"/>
      <c r="AS39" s="77"/>
      <c r="AT39" s="76"/>
      <c r="AU39" s="59">
        <v>2182</v>
      </c>
      <c r="AV39" s="9"/>
      <c r="AW39" s="9"/>
      <c r="AX39" s="75"/>
      <c r="AY39" s="59"/>
      <c r="AZ39" s="9"/>
      <c r="BA39" s="9"/>
      <c r="BB39" s="9"/>
      <c r="BC39" s="9"/>
      <c r="BD39" s="9"/>
      <c r="BE39" s="9"/>
      <c r="BF39" s="9"/>
      <c r="BG39" s="75"/>
      <c r="BH39" s="59"/>
      <c r="BI39" s="9"/>
      <c r="BJ39" s="9"/>
      <c r="BK39" s="9"/>
      <c r="BL39" s="9"/>
      <c r="BM39" s="9"/>
      <c r="BN39" s="9"/>
      <c r="BO39" s="9"/>
      <c r="BP39" s="9"/>
      <c r="BQ39" s="9"/>
      <c r="BR39" s="75"/>
    </row>
    <row r="40" spans="3:70" ht="13.5" customHeight="1" x14ac:dyDescent="0.2">
      <c r="C40" s="53" t="s">
        <v>46</v>
      </c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1"/>
      <c r="AU40" s="50">
        <v>2190</v>
      </c>
      <c r="AV40" s="49"/>
      <c r="AW40" s="49"/>
      <c r="AX40" s="48"/>
      <c r="AY40" s="47">
        <f>IF((AY24-AZ26+AY31+AZ27+AZ28-AZ35-AZ36-AZ37)&gt;0,AY24-AZ26+AY31+AZ27+AZ28-AZ35-AZ36-AZ37,0)</f>
        <v>447</v>
      </c>
      <c r="AZ40" s="46"/>
      <c r="BA40" s="46"/>
      <c r="BB40" s="46"/>
      <c r="BC40" s="46"/>
      <c r="BD40" s="46"/>
      <c r="BE40" s="46"/>
      <c r="BF40" s="46"/>
      <c r="BG40" s="45"/>
      <c r="BH40" s="44">
        <f>IF((BH24+BH31+BI27+BI28-BI35-BI36-BI37)&gt;0,BH24+BH31+BI27+BI28-BI35-BI36-BI37,0)</f>
        <v>33</v>
      </c>
      <c r="BI40" s="43"/>
      <c r="BJ40" s="43"/>
      <c r="BK40" s="43"/>
      <c r="BL40" s="43"/>
      <c r="BM40" s="43"/>
      <c r="BN40" s="43"/>
      <c r="BO40" s="43"/>
      <c r="BP40" s="43"/>
      <c r="BQ40" s="43"/>
      <c r="BR40" s="42"/>
    </row>
    <row r="41" spans="3:70" ht="13.5" customHeight="1" x14ac:dyDescent="0.2">
      <c r="C41" s="41" t="s">
        <v>33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39"/>
      <c r="AU41" s="38"/>
      <c r="AV41" s="37"/>
      <c r="AW41" s="37"/>
      <c r="AX41" s="36"/>
      <c r="AY41" s="35"/>
      <c r="AZ41" s="34"/>
      <c r="BA41" s="34"/>
      <c r="BB41" s="34"/>
      <c r="BC41" s="34"/>
      <c r="BD41" s="34"/>
      <c r="BE41" s="34"/>
      <c r="BF41" s="34"/>
      <c r="BG41" s="33"/>
      <c r="BH41" s="32"/>
      <c r="BI41" s="31"/>
      <c r="BJ41" s="31"/>
      <c r="BK41" s="31"/>
      <c r="BL41" s="31"/>
      <c r="BM41" s="31"/>
      <c r="BN41" s="31"/>
      <c r="BO41" s="31"/>
      <c r="BP41" s="31"/>
      <c r="BQ41" s="31"/>
      <c r="BR41" s="30"/>
    </row>
    <row r="42" spans="3:70" ht="13.5" customHeight="1" x14ac:dyDescent="0.2">
      <c r="C42" s="29" t="s">
        <v>32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6">
        <v>2195</v>
      </c>
      <c r="AV42" s="6"/>
      <c r="AW42" s="6"/>
      <c r="AX42" s="6"/>
      <c r="AY42" s="23" t="s">
        <v>31</v>
      </c>
      <c r="AZ42" s="22">
        <f>IF((AY24-AZ26+AY31+AZ27+AZ28-AZ35-AZ36-AZ37)&lt;0,-AY24+AZ26-AY31-AZ27-AZ28+AZ35+AZ36+AZ37,0)</f>
        <v>0</v>
      </c>
      <c r="BA42" s="22"/>
      <c r="BB42" s="22"/>
      <c r="BC42" s="22"/>
      <c r="BD42" s="22"/>
      <c r="BE42" s="22"/>
      <c r="BF42" s="22"/>
      <c r="BG42" s="24" t="s">
        <v>30</v>
      </c>
      <c r="BH42" s="23" t="s">
        <v>31</v>
      </c>
      <c r="BI42" s="22">
        <f>IF((BH24-BI26+BH31+BI27+BI28-BI35-BI36-BI37)&lt;0,-BH24+BI26-BH31-BI27-BI28+BI35+BI36+BI37,0)</f>
        <v>0</v>
      </c>
      <c r="BJ42" s="22"/>
      <c r="BK42" s="22"/>
      <c r="BL42" s="22"/>
      <c r="BM42" s="22"/>
      <c r="BN42" s="22"/>
      <c r="BO42" s="22"/>
      <c r="BP42" s="22"/>
      <c r="BQ42" s="22"/>
      <c r="BR42" s="24" t="s">
        <v>30</v>
      </c>
    </row>
    <row r="43" spans="3:70" ht="13.5" customHeight="1" x14ac:dyDescent="0.2">
      <c r="C43" s="20" t="s">
        <v>45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6">
        <v>2200</v>
      </c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</row>
    <row r="44" spans="3:70" ht="13.5" customHeight="1" x14ac:dyDescent="0.2">
      <c r="C44" s="20" t="s">
        <v>44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6">
        <v>2220</v>
      </c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</row>
    <row r="45" spans="3:70" ht="13.5" customHeight="1" x14ac:dyDescent="0.2">
      <c r="C45" s="20" t="s">
        <v>43</v>
      </c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6">
        <v>2240</v>
      </c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</row>
    <row r="46" spans="3:70" ht="13.5" customHeight="1" x14ac:dyDescent="0.2">
      <c r="C46" s="78" t="s">
        <v>42</v>
      </c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6"/>
      <c r="AU46" s="59">
        <v>2241</v>
      </c>
      <c r="AV46" s="9"/>
      <c r="AW46" s="9"/>
      <c r="AX46" s="75"/>
      <c r="AY46" s="59"/>
      <c r="AZ46" s="9"/>
      <c r="BA46" s="9"/>
      <c r="BB46" s="9"/>
      <c r="BC46" s="9"/>
      <c r="BD46" s="9"/>
      <c r="BE46" s="9"/>
      <c r="BF46" s="9"/>
      <c r="BG46" s="75"/>
      <c r="BH46" s="74"/>
      <c r="BI46" s="55"/>
      <c r="BJ46" s="55"/>
      <c r="BK46" s="55"/>
      <c r="BL46" s="55"/>
      <c r="BM46" s="55"/>
      <c r="BN46" s="55"/>
      <c r="BO46" s="55"/>
      <c r="BP46" s="55"/>
      <c r="BQ46" s="55"/>
      <c r="BR46" s="73"/>
    </row>
    <row r="47" spans="3:70" ht="13.5" customHeight="1" x14ac:dyDescent="0.2">
      <c r="C47" s="20" t="s">
        <v>41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6">
        <v>2250</v>
      </c>
      <c r="AV47" s="6"/>
      <c r="AW47" s="6"/>
      <c r="AX47" s="6"/>
      <c r="AY47" s="10" t="s">
        <v>31</v>
      </c>
      <c r="AZ47" s="9"/>
      <c r="BA47" s="9"/>
      <c r="BB47" s="9"/>
      <c r="BC47" s="9"/>
      <c r="BD47" s="9"/>
      <c r="BE47" s="9"/>
      <c r="BF47" s="9"/>
      <c r="BG47" s="8" t="s">
        <v>30</v>
      </c>
      <c r="BH47" s="10" t="s">
        <v>31</v>
      </c>
      <c r="BI47" s="9"/>
      <c r="BJ47" s="9"/>
      <c r="BK47" s="9"/>
      <c r="BL47" s="9"/>
      <c r="BM47" s="9"/>
      <c r="BN47" s="9"/>
      <c r="BO47" s="9"/>
      <c r="BP47" s="9"/>
      <c r="BQ47" s="9"/>
      <c r="BR47" s="8" t="s">
        <v>30</v>
      </c>
    </row>
    <row r="48" spans="3:70" ht="13.5" customHeight="1" x14ac:dyDescent="0.2">
      <c r="C48" s="20" t="s">
        <v>40</v>
      </c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6">
        <v>2255</v>
      </c>
      <c r="AV48" s="6"/>
      <c r="AW48" s="6"/>
      <c r="AX48" s="6"/>
      <c r="AY48" s="10" t="s">
        <v>31</v>
      </c>
      <c r="AZ48" s="9"/>
      <c r="BA48" s="9"/>
      <c r="BB48" s="9"/>
      <c r="BC48" s="9"/>
      <c r="BD48" s="9"/>
      <c r="BE48" s="9"/>
      <c r="BF48" s="9"/>
      <c r="BG48" s="8" t="s">
        <v>30</v>
      </c>
      <c r="BH48" s="10" t="s">
        <v>31</v>
      </c>
      <c r="BI48" s="9"/>
      <c r="BJ48" s="9"/>
      <c r="BK48" s="9"/>
      <c r="BL48" s="9"/>
      <c r="BM48" s="9"/>
      <c r="BN48" s="9"/>
      <c r="BO48" s="9"/>
      <c r="BP48" s="9"/>
      <c r="BQ48" s="9"/>
      <c r="BR48" s="8" t="s">
        <v>30</v>
      </c>
    </row>
    <row r="49" spans="1:71" ht="13.5" customHeight="1" x14ac:dyDescent="0.2">
      <c r="C49" s="72" t="s">
        <v>39</v>
      </c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6">
        <v>2270</v>
      </c>
      <c r="AV49" s="6"/>
      <c r="AW49" s="6"/>
      <c r="AX49" s="6"/>
      <c r="AY49" s="10" t="s">
        <v>31</v>
      </c>
      <c r="AZ49" s="9"/>
      <c r="BA49" s="9"/>
      <c r="BB49" s="9"/>
      <c r="BC49" s="9"/>
      <c r="BD49" s="9"/>
      <c r="BE49" s="9"/>
      <c r="BF49" s="9"/>
      <c r="BG49" s="8" t="s">
        <v>30</v>
      </c>
      <c r="BH49" s="10" t="s">
        <v>31</v>
      </c>
      <c r="BI49" s="9"/>
      <c r="BJ49" s="9"/>
      <c r="BK49" s="9"/>
      <c r="BL49" s="9"/>
      <c r="BM49" s="9"/>
      <c r="BN49" s="9"/>
      <c r="BO49" s="9"/>
      <c r="BP49" s="9"/>
      <c r="BQ49" s="9"/>
      <c r="BR49" s="8" t="s">
        <v>30</v>
      </c>
    </row>
    <row r="50" spans="1:71" s="62" customFormat="1" ht="13.5" customHeight="1" x14ac:dyDescent="0.2">
      <c r="A50" s="63"/>
      <c r="B50" s="63"/>
      <c r="C50" s="71" t="s">
        <v>38</v>
      </c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69"/>
      <c r="AU50" s="68">
        <v>2275</v>
      </c>
      <c r="AV50" s="65"/>
      <c r="AW50" s="65"/>
      <c r="AX50" s="67"/>
      <c r="AY50" s="66"/>
      <c r="AZ50" s="65"/>
      <c r="BA50" s="65"/>
      <c r="BB50" s="65"/>
      <c r="BC50" s="65"/>
      <c r="BD50" s="65"/>
      <c r="BE50" s="65"/>
      <c r="BF50" s="65"/>
      <c r="BG50" s="64"/>
      <c r="BH50" s="66"/>
      <c r="BI50" s="65"/>
      <c r="BJ50" s="65"/>
      <c r="BK50" s="65"/>
      <c r="BL50" s="65"/>
      <c r="BM50" s="65"/>
      <c r="BN50" s="65"/>
      <c r="BO50" s="65"/>
      <c r="BP50" s="65"/>
      <c r="BQ50" s="65"/>
      <c r="BR50" s="64"/>
      <c r="BS50" s="63"/>
    </row>
    <row r="51" spans="1:71" ht="13.5" customHeight="1" x14ac:dyDescent="0.2">
      <c r="C51" s="53" t="s">
        <v>37</v>
      </c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1"/>
      <c r="AU51" s="50">
        <v>2290</v>
      </c>
      <c r="AV51" s="49"/>
      <c r="AW51" s="49"/>
      <c r="AX51" s="48"/>
      <c r="AY51" s="47">
        <f>IF((AY40-AZ42+AY43+AY44+AY45-AZ47-AZ48-AZ49+AZ50)&gt;0,AY40-AZ42+AY43+AY44+AY45-AZ47-AZ48-AZ49+AZ50,0)</f>
        <v>447</v>
      </c>
      <c r="AZ51" s="46"/>
      <c r="BA51" s="46"/>
      <c r="BB51" s="46"/>
      <c r="BC51" s="46"/>
      <c r="BD51" s="46"/>
      <c r="BE51" s="46"/>
      <c r="BF51" s="46"/>
      <c r="BG51" s="45"/>
      <c r="BH51" s="44">
        <f>IF((BH40-BI42+BH43+BH44+BH45-BI47-BI48-BI49+BI50)&gt;0,BH40-BI42+BH43+BH44+BH45-BI47-BI48-BI49+BI50,0)</f>
        <v>33</v>
      </c>
      <c r="BI51" s="43"/>
      <c r="BJ51" s="43"/>
      <c r="BK51" s="43"/>
      <c r="BL51" s="43"/>
      <c r="BM51" s="43"/>
      <c r="BN51" s="43"/>
      <c r="BO51" s="43"/>
      <c r="BP51" s="43"/>
      <c r="BQ51" s="43"/>
      <c r="BR51" s="42"/>
    </row>
    <row r="52" spans="1:71" ht="13.5" customHeight="1" x14ac:dyDescent="0.2">
      <c r="C52" s="41" t="s">
        <v>33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39"/>
      <c r="AU52" s="38"/>
      <c r="AV52" s="37"/>
      <c r="AW52" s="37"/>
      <c r="AX52" s="36"/>
      <c r="AY52" s="35"/>
      <c r="AZ52" s="34"/>
      <c r="BA52" s="34"/>
      <c r="BB52" s="34"/>
      <c r="BC52" s="34"/>
      <c r="BD52" s="34"/>
      <c r="BE52" s="34"/>
      <c r="BF52" s="34"/>
      <c r="BG52" s="33"/>
      <c r="BH52" s="32"/>
      <c r="BI52" s="31"/>
      <c r="BJ52" s="31"/>
      <c r="BK52" s="31"/>
      <c r="BL52" s="31"/>
      <c r="BM52" s="31"/>
      <c r="BN52" s="31"/>
      <c r="BO52" s="31"/>
      <c r="BP52" s="31"/>
      <c r="BQ52" s="31"/>
      <c r="BR52" s="30"/>
    </row>
    <row r="53" spans="1:71" ht="13.5" customHeight="1" x14ac:dyDescent="0.2">
      <c r="C53" s="29" t="s">
        <v>32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6">
        <v>2295</v>
      </c>
      <c r="AV53" s="6"/>
      <c r="AW53" s="6"/>
      <c r="AX53" s="6"/>
      <c r="AY53" s="61" t="s">
        <v>31</v>
      </c>
      <c r="AZ53" s="46">
        <f>IF((AY40-AZ42+AY43+AY44+AY45-AZ47-AZ48-AZ49+AZ50)&lt;0,-AY40+AZ42-AY43-AY44-AY45+AZ47+AZ48+AZ49-AZ50,0)</f>
        <v>0</v>
      </c>
      <c r="BA53" s="46"/>
      <c r="BB53" s="46"/>
      <c r="BC53" s="46"/>
      <c r="BD53" s="46"/>
      <c r="BE53" s="46"/>
      <c r="BF53" s="46"/>
      <c r="BG53" s="60" t="s">
        <v>30</v>
      </c>
      <c r="BH53" s="23" t="s">
        <v>31</v>
      </c>
      <c r="BI53" s="22">
        <f>IF((BH40-BI42+BH43+BH44+BH45-BI47-BI48-BI49+BI50)&lt;0,-BH40+BI42-BH43-BH44-BH45+BI47+BI48+BI49-BI50,0)</f>
        <v>0</v>
      </c>
      <c r="BJ53" s="22"/>
      <c r="BK53" s="22"/>
      <c r="BL53" s="22"/>
      <c r="BM53" s="22"/>
      <c r="BN53" s="22"/>
      <c r="BO53" s="22"/>
      <c r="BP53" s="22"/>
      <c r="BQ53" s="22"/>
      <c r="BR53" s="24" t="s">
        <v>30</v>
      </c>
    </row>
    <row r="54" spans="1:71" ht="13.5" customHeight="1" x14ac:dyDescent="0.2">
      <c r="C54" s="20" t="s">
        <v>36</v>
      </c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6">
        <v>2300</v>
      </c>
      <c r="AV54" s="6"/>
      <c r="AW54" s="6"/>
      <c r="AX54" s="59"/>
      <c r="AY54" s="56"/>
      <c r="AZ54" s="55">
        <v>-80</v>
      </c>
      <c r="BA54" s="55"/>
      <c r="BB54" s="55"/>
      <c r="BC54" s="55"/>
      <c r="BD54" s="55"/>
      <c r="BE54" s="55"/>
      <c r="BF54" s="55"/>
      <c r="BG54" s="8"/>
      <c r="BH54" s="56"/>
      <c r="BI54" s="55">
        <v>-6</v>
      </c>
      <c r="BJ54" s="55"/>
      <c r="BK54" s="55"/>
      <c r="BL54" s="55"/>
      <c r="BM54" s="55"/>
      <c r="BN54" s="55"/>
      <c r="BO54" s="55"/>
      <c r="BP54" s="55"/>
      <c r="BQ54" s="55"/>
      <c r="BR54" s="54"/>
    </row>
    <row r="55" spans="1:71" ht="13.5" customHeight="1" x14ac:dyDescent="0.2">
      <c r="C55" s="58" t="s">
        <v>35</v>
      </c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58"/>
      <c r="AK55" s="58"/>
      <c r="AL55" s="58"/>
      <c r="AM55" s="58"/>
      <c r="AN55" s="58"/>
      <c r="AO55" s="58"/>
      <c r="AP55" s="58"/>
      <c r="AQ55" s="58"/>
      <c r="AR55" s="58"/>
      <c r="AS55" s="58"/>
      <c r="AT55" s="58"/>
      <c r="AU55" s="6">
        <v>2305</v>
      </c>
      <c r="AV55" s="6"/>
      <c r="AW55" s="6"/>
      <c r="AX55" s="6"/>
      <c r="AY55" s="57"/>
      <c r="AZ55" s="55"/>
      <c r="BA55" s="55"/>
      <c r="BB55" s="55"/>
      <c r="BC55" s="55"/>
      <c r="BD55" s="55"/>
      <c r="BE55" s="55"/>
      <c r="BF55" s="55"/>
      <c r="BG55" s="57"/>
      <c r="BH55" s="56"/>
      <c r="BI55" s="55"/>
      <c r="BJ55" s="55"/>
      <c r="BK55" s="55"/>
      <c r="BL55" s="55"/>
      <c r="BM55" s="55"/>
      <c r="BN55" s="55"/>
      <c r="BO55" s="55"/>
      <c r="BP55" s="55"/>
      <c r="BQ55" s="55"/>
      <c r="BR55" s="54"/>
    </row>
    <row r="56" spans="1:71" ht="13.5" customHeight="1" x14ac:dyDescent="0.2">
      <c r="C56" s="53" t="s">
        <v>34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1"/>
      <c r="AU56" s="50">
        <v>2350</v>
      </c>
      <c r="AV56" s="49"/>
      <c r="AW56" s="49"/>
      <c r="AX56" s="48"/>
      <c r="AY56" s="47">
        <f>IF((AY51-AZ53+AZ54+AZ55)&gt;0, AY51-AZ53+AZ54+AZ55,0)</f>
        <v>367</v>
      </c>
      <c r="AZ56" s="46"/>
      <c r="BA56" s="46"/>
      <c r="BB56" s="46"/>
      <c r="BC56" s="46"/>
      <c r="BD56" s="46"/>
      <c r="BE56" s="46"/>
      <c r="BF56" s="46"/>
      <c r="BG56" s="45"/>
      <c r="BH56" s="44">
        <f>IF((BH51-BI53+BI54+BI55)&gt;0,BH51-BI53+BI54+BI55,0)</f>
        <v>27</v>
      </c>
      <c r="BI56" s="43"/>
      <c r="BJ56" s="43"/>
      <c r="BK56" s="43"/>
      <c r="BL56" s="43"/>
      <c r="BM56" s="43"/>
      <c r="BN56" s="43"/>
      <c r="BO56" s="43"/>
      <c r="BP56" s="43"/>
      <c r="BQ56" s="43"/>
      <c r="BR56" s="42"/>
    </row>
    <row r="57" spans="1:71" ht="13.5" customHeight="1" x14ac:dyDescent="0.2">
      <c r="C57" s="41" t="s">
        <v>33</v>
      </c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39"/>
      <c r="AU57" s="38"/>
      <c r="AV57" s="37"/>
      <c r="AW57" s="37"/>
      <c r="AX57" s="36"/>
      <c r="AY57" s="35"/>
      <c r="AZ57" s="34"/>
      <c r="BA57" s="34"/>
      <c r="BB57" s="34"/>
      <c r="BC57" s="34"/>
      <c r="BD57" s="34"/>
      <c r="BE57" s="34"/>
      <c r="BF57" s="34"/>
      <c r="BG57" s="33"/>
      <c r="BH57" s="32"/>
      <c r="BI57" s="31"/>
      <c r="BJ57" s="31"/>
      <c r="BK57" s="31"/>
      <c r="BL57" s="31"/>
      <c r="BM57" s="31"/>
      <c r="BN57" s="31"/>
      <c r="BO57" s="31"/>
      <c r="BP57" s="31"/>
      <c r="BQ57" s="31"/>
      <c r="BR57" s="30"/>
    </row>
    <row r="58" spans="1:71" ht="13.5" customHeight="1" x14ac:dyDescent="0.2">
      <c r="C58" s="29" t="s">
        <v>32</v>
      </c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6">
        <v>2355</v>
      </c>
      <c r="AV58" s="6"/>
      <c r="AW58" s="6"/>
      <c r="AX58" s="6"/>
      <c r="AY58" s="23" t="s">
        <v>31</v>
      </c>
      <c r="AZ58" s="22">
        <f>IF((AY51-AZ53+AZ54+AZ55)&lt;0,ABS(AY51-AZ53+AZ54+AZ55),0)</f>
        <v>0</v>
      </c>
      <c r="BA58" s="22"/>
      <c r="BB58" s="22"/>
      <c r="BC58" s="22"/>
      <c r="BD58" s="22"/>
      <c r="BE58" s="22"/>
      <c r="BF58" s="22"/>
      <c r="BG58" s="24" t="s">
        <v>30</v>
      </c>
      <c r="BH58" s="23" t="s">
        <v>31</v>
      </c>
      <c r="BI58" s="22">
        <f>IF((BH51-BI53+BI54+BI55)&lt;0,ABS(BH51-BI53+BI54+BI55),0)</f>
        <v>0</v>
      </c>
      <c r="BJ58" s="22"/>
      <c r="BK58" s="22"/>
      <c r="BL58" s="22"/>
      <c r="BM58" s="22"/>
      <c r="BN58" s="22"/>
      <c r="BO58" s="22"/>
      <c r="BP58" s="22"/>
      <c r="BQ58" s="22"/>
      <c r="BR58" s="24" t="s">
        <v>30</v>
      </c>
    </row>
    <row r="60" spans="1:71" x14ac:dyDescent="0.2">
      <c r="C60" s="11" t="s">
        <v>29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</row>
    <row r="62" spans="1:71" ht="51" customHeight="1" x14ac:dyDescent="0.2">
      <c r="C62" s="19" t="s">
        <v>28</v>
      </c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 t="s">
        <v>9</v>
      </c>
      <c r="AV62" s="19"/>
      <c r="AW62" s="19"/>
      <c r="AX62" s="19"/>
      <c r="AY62" s="19" t="s">
        <v>8</v>
      </c>
      <c r="AZ62" s="19"/>
      <c r="BA62" s="19"/>
      <c r="BB62" s="19"/>
      <c r="BC62" s="19"/>
      <c r="BD62" s="19"/>
      <c r="BE62" s="19"/>
      <c r="BF62" s="19"/>
      <c r="BG62" s="19"/>
      <c r="BH62" s="19" t="s">
        <v>7</v>
      </c>
      <c r="BI62" s="19"/>
      <c r="BJ62" s="19"/>
      <c r="BK62" s="19"/>
      <c r="BL62" s="19"/>
      <c r="BM62" s="19"/>
      <c r="BN62" s="19"/>
      <c r="BO62" s="19"/>
      <c r="BP62" s="19"/>
      <c r="BQ62" s="19"/>
      <c r="BR62" s="19"/>
    </row>
    <row r="63" spans="1:71" ht="13.5" customHeight="1" x14ac:dyDescent="0.2">
      <c r="C63" s="19">
        <v>1</v>
      </c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>
        <v>2</v>
      </c>
      <c r="AV63" s="19"/>
      <c r="AW63" s="19"/>
      <c r="AX63" s="19"/>
      <c r="AY63" s="19">
        <v>3</v>
      </c>
      <c r="AZ63" s="19"/>
      <c r="BA63" s="19"/>
      <c r="BB63" s="19"/>
      <c r="BC63" s="19"/>
      <c r="BD63" s="19"/>
      <c r="BE63" s="19"/>
      <c r="BF63" s="19"/>
      <c r="BG63" s="19"/>
      <c r="BH63" s="19">
        <v>4</v>
      </c>
      <c r="BI63" s="19"/>
      <c r="BJ63" s="19"/>
      <c r="BK63" s="19"/>
      <c r="BL63" s="19"/>
      <c r="BM63" s="19"/>
      <c r="BN63" s="19"/>
      <c r="BO63" s="19"/>
      <c r="BP63" s="19"/>
      <c r="BQ63" s="19"/>
      <c r="BR63" s="19"/>
    </row>
    <row r="64" spans="1:71" ht="13.5" customHeight="1" x14ac:dyDescent="0.2">
      <c r="C64" s="20" t="s">
        <v>27</v>
      </c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6">
        <v>2400</v>
      </c>
      <c r="AV64" s="6"/>
      <c r="AW64" s="6"/>
      <c r="AX64" s="6"/>
      <c r="AY64" s="28"/>
      <c r="AZ64" s="9"/>
      <c r="BA64" s="9"/>
      <c r="BB64" s="9"/>
      <c r="BC64" s="9"/>
      <c r="BD64" s="9"/>
      <c r="BE64" s="9"/>
      <c r="BF64" s="9"/>
      <c r="BG64" s="8"/>
      <c r="BH64" s="10"/>
      <c r="BI64" s="9"/>
      <c r="BJ64" s="9"/>
      <c r="BK64" s="9"/>
      <c r="BL64" s="9"/>
      <c r="BM64" s="9"/>
      <c r="BN64" s="9"/>
      <c r="BO64" s="9"/>
      <c r="BP64" s="9"/>
      <c r="BQ64" s="9"/>
      <c r="BR64" s="27"/>
    </row>
    <row r="65" spans="3:70" ht="13.5" customHeight="1" x14ac:dyDescent="0.2">
      <c r="C65" s="20" t="s">
        <v>26</v>
      </c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6">
        <v>2405</v>
      </c>
      <c r="AV65" s="6"/>
      <c r="AW65" s="6"/>
      <c r="AX65" s="6"/>
      <c r="AY65" s="28"/>
      <c r="AZ65" s="9"/>
      <c r="BA65" s="9"/>
      <c r="BB65" s="9"/>
      <c r="BC65" s="9"/>
      <c r="BD65" s="9"/>
      <c r="BE65" s="9"/>
      <c r="BF65" s="9"/>
      <c r="BG65" s="8"/>
      <c r="BH65" s="10"/>
      <c r="BI65" s="9"/>
      <c r="BJ65" s="9"/>
      <c r="BK65" s="9"/>
      <c r="BL65" s="9"/>
      <c r="BM65" s="9"/>
      <c r="BN65" s="9"/>
      <c r="BO65" s="9"/>
      <c r="BP65" s="9"/>
      <c r="BQ65" s="9"/>
      <c r="BR65" s="27"/>
    </row>
    <row r="66" spans="3:70" ht="13.5" customHeight="1" x14ac:dyDescent="0.2">
      <c r="C66" s="20" t="s">
        <v>25</v>
      </c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6">
        <v>2410</v>
      </c>
      <c r="AV66" s="6"/>
      <c r="AW66" s="6"/>
      <c r="AX66" s="6"/>
      <c r="AY66" s="28"/>
      <c r="AZ66" s="9"/>
      <c r="BA66" s="9"/>
      <c r="BB66" s="9"/>
      <c r="BC66" s="9"/>
      <c r="BD66" s="9"/>
      <c r="BE66" s="9"/>
      <c r="BF66" s="9"/>
      <c r="BG66" s="8"/>
      <c r="BH66" s="10"/>
      <c r="BI66" s="9"/>
      <c r="BJ66" s="9"/>
      <c r="BK66" s="9"/>
      <c r="BL66" s="9"/>
      <c r="BM66" s="9"/>
      <c r="BN66" s="9"/>
      <c r="BO66" s="9"/>
      <c r="BP66" s="9"/>
      <c r="BQ66" s="9"/>
      <c r="BR66" s="27"/>
    </row>
    <row r="67" spans="3:70" ht="13.5" customHeight="1" x14ac:dyDescent="0.2">
      <c r="C67" s="20" t="s">
        <v>24</v>
      </c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6">
        <v>2415</v>
      </c>
      <c r="AV67" s="6"/>
      <c r="AW67" s="6"/>
      <c r="AX67" s="6"/>
      <c r="AY67" s="28"/>
      <c r="AZ67" s="9"/>
      <c r="BA67" s="9"/>
      <c r="BB67" s="9"/>
      <c r="BC67" s="9"/>
      <c r="BD67" s="9"/>
      <c r="BE67" s="9"/>
      <c r="BF67" s="9"/>
      <c r="BG67" s="8"/>
      <c r="BH67" s="10"/>
      <c r="BI67" s="9"/>
      <c r="BJ67" s="9"/>
      <c r="BK67" s="9"/>
      <c r="BL67" s="9"/>
      <c r="BM67" s="9"/>
      <c r="BN67" s="9"/>
      <c r="BO67" s="9"/>
      <c r="BP67" s="9"/>
      <c r="BQ67" s="9"/>
      <c r="BR67" s="27"/>
    </row>
    <row r="68" spans="3:70" ht="13.5" customHeight="1" x14ac:dyDescent="0.2">
      <c r="C68" s="20" t="s">
        <v>23</v>
      </c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6">
        <v>2445</v>
      </c>
      <c r="AV68" s="6"/>
      <c r="AW68" s="6"/>
      <c r="AX68" s="6"/>
      <c r="AY68" s="28"/>
      <c r="AZ68" s="9"/>
      <c r="BA68" s="9"/>
      <c r="BB68" s="9"/>
      <c r="BC68" s="9"/>
      <c r="BD68" s="9"/>
      <c r="BE68" s="9"/>
      <c r="BF68" s="9"/>
      <c r="BG68" s="8"/>
      <c r="BH68" s="10"/>
      <c r="BI68" s="9"/>
      <c r="BJ68" s="9"/>
      <c r="BK68" s="9"/>
      <c r="BL68" s="9"/>
      <c r="BM68" s="9"/>
      <c r="BN68" s="9"/>
      <c r="BO68" s="9"/>
      <c r="BP68" s="9"/>
      <c r="BQ68" s="9"/>
      <c r="BR68" s="27"/>
    </row>
    <row r="69" spans="3:70" ht="13.5" customHeight="1" x14ac:dyDescent="0.2">
      <c r="C69" s="17" t="s">
        <v>22</v>
      </c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26">
        <v>2450</v>
      </c>
      <c r="AV69" s="26"/>
      <c r="AW69" s="26"/>
      <c r="AX69" s="26"/>
      <c r="AY69" s="25"/>
      <c r="AZ69" s="22">
        <f>SUM(AZ64:BF68)</f>
        <v>0</v>
      </c>
      <c r="BA69" s="22"/>
      <c r="BB69" s="22"/>
      <c r="BC69" s="22"/>
      <c r="BD69" s="22"/>
      <c r="BE69" s="22"/>
      <c r="BF69" s="22"/>
      <c r="BG69" s="24"/>
      <c r="BH69" s="23"/>
      <c r="BI69" s="22">
        <f>SUM(BH64:BR68)</f>
        <v>0</v>
      </c>
      <c r="BJ69" s="22"/>
      <c r="BK69" s="22"/>
      <c r="BL69" s="22"/>
      <c r="BM69" s="22"/>
      <c r="BN69" s="22"/>
      <c r="BO69" s="22"/>
      <c r="BP69" s="22"/>
      <c r="BQ69" s="22"/>
      <c r="BR69" s="21"/>
    </row>
    <row r="70" spans="3:70" ht="13.5" customHeight="1" x14ac:dyDescent="0.2">
      <c r="C70" s="20" t="s">
        <v>21</v>
      </c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6">
        <v>2455</v>
      </c>
      <c r="AV70" s="6"/>
      <c r="AW70" s="6"/>
      <c r="AX70" s="6"/>
      <c r="AY70" s="28"/>
      <c r="AZ70" s="9"/>
      <c r="BA70" s="9"/>
      <c r="BB70" s="9"/>
      <c r="BC70" s="9"/>
      <c r="BD70" s="9"/>
      <c r="BE70" s="9"/>
      <c r="BF70" s="9"/>
      <c r="BG70" s="8"/>
      <c r="BH70" s="10"/>
      <c r="BI70" s="9"/>
      <c r="BJ70" s="9"/>
      <c r="BK70" s="9"/>
      <c r="BL70" s="9"/>
      <c r="BM70" s="9"/>
      <c r="BN70" s="9"/>
      <c r="BO70" s="9"/>
      <c r="BP70" s="9"/>
      <c r="BQ70" s="9"/>
      <c r="BR70" s="27"/>
    </row>
    <row r="71" spans="3:70" ht="13.5" customHeight="1" x14ac:dyDescent="0.2">
      <c r="C71" s="17" t="s">
        <v>20</v>
      </c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26">
        <v>2460</v>
      </c>
      <c r="AV71" s="26"/>
      <c r="AW71" s="26"/>
      <c r="AX71" s="26"/>
      <c r="AY71" s="25"/>
      <c r="AZ71" s="22">
        <f>AZ69+AZ70</f>
        <v>0</v>
      </c>
      <c r="BA71" s="22"/>
      <c r="BB71" s="22"/>
      <c r="BC71" s="22"/>
      <c r="BD71" s="22"/>
      <c r="BE71" s="22"/>
      <c r="BF71" s="22"/>
      <c r="BG71" s="24"/>
      <c r="BH71" s="23"/>
      <c r="BI71" s="22">
        <f>BI69+BI70</f>
        <v>0</v>
      </c>
      <c r="BJ71" s="22"/>
      <c r="BK71" s="22"/>
      <c r="BL71" s="22"/>
      <c r="BM71" s="22"/>
      <c r="BN71" s="22"/>
      <c r="BO71" s="22"/>
      <c r="BP71" s="22"/>
      <c r="BQ71" s="22"/>
      <c r="BR71" s="21"/>
    </row>
    <row r="72" spans="3:70" ht="13.5" customHeight="1" x14ac:dyDescent="0.2">
      <c r="C72" s="17" t="s">
        <v>19</v>
      </c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26">
        <v>2465</v>
      </c>
      <c r="AV72" s="26"/>
      <c r="AW72" s="26"/>
      <c r="AX72" s="26"/>
      <c r="AY72" s="25"/>
      <c r="AZ72" s="22">
        <f>AZ71+AY56-AZ58</f>
        <v>367</v>
      </c>
      <c r="BA72" s="22"/>
      <c r="BB72" s="22"/>
      <c r="BC72" s="22"/>
      <c r="BD72" s="22"/>
      <c r="BE72" s="22"/>
      <c r="BF72" s="22"/>
      <c r="BG72" s="24"/>
      <c r="BH72" s="23">
        <f>BH71+BH56-BI58</f>
        <v>27</v>
      </c>
      <c r="BI72" s="22">
        <f>BI71+BH56-BI58</f>
        <v>27</v>
      </c>
      <c r="BJ72" s="22"/>
      <c r="BK72" s="22"/>
      <c r="BL72" s="22"/>
      <c r="BM72" s="22"/>
      <c r="BN72" s="22"/>
      <c r="BO72" s="22"/>
      <c r="BP72" s="22"/>
      <c r="BQ72" s="22"/>
      <c r="BR72" s="21"/>
    </row>
    <row r="74" spans="3:70" x14ac:dyDescent="0.2">
      <c r="C74" s="11" t="s">
        <v>18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</row>
    <row r="76" spans="3:70" ht="51.75" customHeight="1" x14ac:dyDescent="0.2">
      <c r="C76" s="19" t="s">
        <v>10</v>
      </c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 t="s">
        <v>9</v>
      </c>
      <c r="AV76" s="19"/>
      <c r="AW76" s="19"/>
      <c r="AX76" s="19"/>
      <c r="AY76" s="6" t="s">
        <v>8</v>
      </c>
      <c r="AZ76" s="6"/>
      <c r="BA76" s="6"/>
      <c r="BB76" s="6"/>
      <c r="BC76" s="6"/>
      <c r="BD76" s="6"/>
      <c r="BE76" s="6"/>
      <c r="BF76" s="6"/>
      <c r="BG76" s="6"/>
      <c r="BH76" s="6" t="s">
        <v>7</v>
      </c>
      <c r="BI76" s="6"/>
      <c r="BJ76" s="6"/>
      <c r="BK76" s="6"/>
      <c r="BL76" s="6"/>
      <c r="BM76" s="6"/>
      <c r="BN76" s="6"/>
      <c r="BO76" s="6"/>
      <c r="BP76" s="6"/>
      <c r="BQ76" s="6"/>
      <c r="BR76" s="6"/>
    </row>
    <row r="77" spans="3:70" ht="13.5" customHeight="1" x14ac:dyDescent="0.2">
      <c r="C77" s="19">
        <v>1</v>
      </c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>
        <v>2</v>
      </c>
      <c r="AV77" s="19"/>
      <c r="AW77" s="19"/>
      <c r="AX77" s="19"/>
      <c r="AY77" s="6">
        <v>3</v>
      </c>
      <c r="AZ77" s="6"/>
      <c r="BA77" s="6"/>
      <c r="BB77" s="6"/>
      <c r="BC77" s="6"/>
      <c r="BD77" s="6"/>
      <c r="BE77" s="6"/>
      <c r="BF77" s="6"/>
      <c r="BG77" s="6"/>
      <c r="BH77" s="6">
        <v>4</v>
      </c>
      <c r="BI77" s="6"/>
      <c r="BJ77" s="6"/>
      <c r="BK77" s="6"/>
      <c r="BL77" s="6"/>
      <c r="BM77" s="6"/>
      <c r="BN77" s="6"/>
      <c r="BO77" s="6"/>
      <c r="BP77" s="6"/>
      <c r="BQ77" s="6"/>
      <c r="BR77" s="6"/>
    </row>
    <row r="78" spans="3:70" ht="13.5" customHeight="1" x14ac:dyDescent="0.2">
      <c r="C78" s="20" t="s">
        <v>17</v>
      </c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19">
        <v>2500</v>
      </c>
      <c r="AV78" s="19"/>
      <c r="AW78" s="19"/>
      <c r="AX78" s="19"/>
      <c r="AY78" s="18">
        <v>2885</v>
      </c>
      <c r="AZ78" s="18"/>
      <c r="BA78" s="18"/>
      <c r="BB78" s="18"/>
      <c r="BC78" s="18"/>
      <c r="BD78" s="18"/>
      <c r="BE78" s="18"/>
      <c r="BF78" s="18"/>
      <c r="BG78" s="18"/>
      <c r="BH78" s="6">
        <v>3042</v>
      </c>
      <c r="BI78" s="6"/>
      <c r="BJ78" s="6"/>
      <c r="BK78" s="6"/>
      <c r="BL78" s="6"/>
      <c r="BM78" s="6"/>
      <c r="BN78" s="6"/>
      <c r="BO78" s="6"/>
      <c r="BP78" s="6"/>
      <c r="BQ78" s="6"/>
      <c r="BR78" s="6"/>
    </row>
    <row r="79" spans="3:70" ht="13.5" customHeight="1" x14ac:dyDescent="0.2">
      <c r="C79" s="20" t="s">
        <v>16</v>
      </c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19">
        <v>2505</v>
      </c>
      <c r="AV79" s="19"/>
      <c r="AW79" s="19"/>
      <c r="AX79" s="19"/>
      <c r="AY79" s="18">
        <v>5089</v>
      </c>
      <c r="AZ79" s="18"/>
      <c r="BA79" s="18"/>
      <c r="BB79" s="18"/>
      <c r="BC79" s="18"/>
      <c r="BD79" s="18"/>
      <c r="BE79" s="18"/>
      <c r="BF79" s="18"/>
      <c r="BG79" s="18"/>
      <c r="BH79" s="6">
        <v>4559</v>
      </c>
      <c r="BI79" s="6"/>
      <c r="BJ79" s="6"/>
      <c r="BK79" s="6"/>
      <c r="BL79" s="6"/>
      <c r="BM79" s="6"/>
      <c r="BN79" s="6"/>
      <c r="BO79" s="6"/>
      <c r="BP79" s="6"/>
      <c r="BQ79" s="6"/>
      <c r="BR79" s="6"/>
    </row>
    <row r="80" spans="3:70" ht="13.5" customHeight="1" x14ac:dyDescent="0.2">
      <c r="C80" s="20" t="s">
        <v>15</v>
      </c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19">
        <v>2510</v>
      </c>
      <c r="AV80" s="19"/>
      <c r="AW80" s="19"/>
      <c r="AX80" s="19"/>
      <c r="AY80" s="18">
        <v>1067</v>
      </c>
      <c r="AZ80" s="18"/>
      <c r="BA80" s="18"/>
      <c r="BB80" s="18"/>
      <c r="BC80" s="18"/>
      <c r="BD80" s="18"/>
      <c r="BE80" s="18"/>
      <c r="BF80" s="18"/>
      <c r="BG80" s="18"/>
      <c r="BH80" s="6">
        <v>978</v>
      </c>
      <c r="BI80" s="6"/>
      <c r="BJ80" s="6"/>
      <c r="BK80" s="6"/>
      <c r="BL80" s="6"/>
      <c r="BM80" s="6"/>
      <c r="BN80" s="6"/>
      <c r="BO80" s="6"/>
      <c r="BP80" s="6"/>
      <c r="BQ80" s="6"/>
      <c r="BR80" s="6"/>
    </row>
    <row r="81" spans="3:70" ht="13.5" customHeight="1" x14ac:dyDescent="0.2">
      <c r="C81" s="20" t="s">
        <v>14</v>
      </c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19">
        <v>2515</v>
      </c>
      <c r="AV81" s="19"/>
      <c r="AW81" s="19"/>
      <c r="AX81" s="19"/>
      <c r="AY81" s="18">
        <v>200</v>
      </c>
      <c r="AZ81" s="18"/>
      <c r="BA81" s="18"/>
      <c r="BB81" s="18"/>
      <c r="BC81" s="18"/>
      <c r="BD81" s="18"/>
      <c r="BE81" s="18"/>
      <c r="BF81" s="18"/>
      <c r="BG81" s="18"/>
      <c r="BH81" s="6">
        <v>115</v>
      </c>
      <c r="BI81" s="6"/>
      <c r="BJ81" s="6"/>
      <c r="BK81" s="6"/>
      <c r="BL81" s="6"/>
      <c r="BM81" s="6"/>
      <c r="BN81" s="6"/>
      <c r="BO81" s="6"/>
      <c r="BP81" s="6"/>
      <c r="BQ81" s="6"/>
      <c r="BR81" s="6"/>
    </row>
    <row r="82" spans="3:70" ht="13.5" customHeight="1" x14ac:dyDescent="0.2">
      <c r="C82" s="20" t="s">
        <v>13</v>
      </c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19">
        <v>2520</v>
      </c>
      <c r="AV82" s="19"/>
      <c r="AW82" s="19"/>
      <c r="AX82" s="19"/>
      <c r="AY82" s="18">
        <v>3013</v>
      </c>
      <c r="AZ82" s="18"/>
      <c r="BA82" s="18"/>
      <c r="BB82" s="18"/>
      <c r="BC82" s="18"/>
      <c r="BD82" s="18"/>
      <c r="BE82" s="18"/>
      <c r="BF82" s="18"/>
      <c r="BG82" s="18"/>
      <c r="BH82" s="6">
        <v>1820</v>
      </c>
      <c r="BI82" s="6"/>
      <c r="BJ82" s="6"/>
      <c r="BK82" s="6"/>
      <c r="BL82" s="6"/>
      <c r="BM82" s="6"/>
      <c r="BN82" s="6"/>
      <c r="BO82" s="6"/>
      <c r="BP82" s="6"/>
      <c r="BQ82" s="6"/>
      <c r="BR82" s="6"/>
    </row>
    <row r="83" spans="3:70" ht="13.5" customHeight="1" x14ac:dyDescent="0.2">
      <c r="C83" s="17" t="s">
        <v>12</v>
      </c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6">
        <v>2550</v>
      </c>
      <c r="AV83" s="16"/>
      <c r="AW83" s="16"/>
      <c r="AX83" s="16"/>
      <c r="AY83" s="15">
        <f>SUM(AY78:BG82)</f>
        <v>12254</v>
      </c>
      <c r="AZ83" s="14"/>
      <c r="BA83" s="14"/>
      <c r="BB83" s="14"/>
      <c r="BC83" s="14"/>
      <c r="BD83" s="14"/>
      <c r="BE83" s="14"/>
      <c r="BF83" s="14"/>
      <c r="BG83" s="13"/>
      <c r="BH83" s="12">
        <f>SUM(BH78:BR82)</f>
        <v>10514</v>
      </c>
      <c r="BI83" s="12"/>
      <c r="BJ83" s="12"/>
      <c r="BK83" s="12"/>
      <c r="BL83" s="12"/>
      <c r="BM83" s="12"/>
      <c r="BN83" s="12"/>
      <c r="BO83" s="12"/>
      <c r="BP83" s="12"/>
      <c r="BQ83" s="12"/>
      <c r="BR83" s="12"/>
    </row>
    <row r="85" spans="3:70" x14ac:dyDescent="0.2">
      <c r="C85" s="11" t="s">
        <v>11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</row>
    <row r="87" spans="3:70" ht="53.25" customHeight="1" x14ac:dyDescent="0.2">
      <c r="C87" s="6" t="s">
        <v>10</v>
      </c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 t="s">
        <v>9</v>
      </c>
      <c r="AV87" s="6"/>
      <c r="AW87" s="6"/>
      <c r="AX87" s="6"/>
      <c r="AY87" s="6" t="s">
        <v>8</v>
      </c>
      <c r="AZ87" s="6"/>
      <c r="BA87" s="6"/>
      <c r="BB87" s="6"/>
      <c r="BC87" s="6"/>
      <c r="BD87" s="6"/>
      <c r="BE87" s="6"/>
      <c r="BF87" s="6"/>
      <c r="BG87" s="6"/>
      <c r="BH87" s="6" t="s">
        <v>7</v>
      </c>
      <c r="BI87" s="6"/>
      <c r="BJ87" s="6"/>
      <c r="BK87" s="6"/>
      <c r="BL87" s="6"/>
      <c r="BM87" s="6"/>
      <c r="BN87" s="6"/>
      <c r="BO87" s="6"/>
      <c r="BP87" s="6"/>
      <c r="BQ87" s="6"/>
      <c r="BR87" s="6"/>
    </row>
    <row r="88" spans="3:70" ht="13.5" customHeight="1" x14ac:dyDescent="0.2">
      <c r="C88" s="6">
        <v>1</v>
      </c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>
        <v>2</v>
      </c>
      <c r="AV88" s="6"/>
      <c r="AW88" s="6"/>
      <c r="AX88" s="6"/>
      <c r="AY88" s="6">
        <v>3</v>
      </c>
      <c r="AZ88" s="6"/>
      <c r="BA88" s="6"/>
      <c r="BB88" s="6"/>
      <c r="BC88" s="6"/>
      <c r="BD88" s="6"/>
      <c r="BE88" s="6"/>
      <c r="BF88" s="6"/>
      <c r="BG88" s="6"/>
      <c r="BH88" s="6">
        <v>4</v>
      </c>
      <c r="BI88" s="6"/>
      <c r="BJ88" s="6"/>
      <c r="BK88" s="6"/>
      <c r="BL88" s="6"/>
      <c r="BM88" s="6"/>
      <c r="BN88" s="6"/>
      <c r="BO88" s="6"/>
      <c r="BP88" s="6"/>
      <c r="BQ88" s="6"/>
      <c r="BR88" s="6"/>
    </row>
    <row r="89" spans="3:70" ht="13.5" customHeight="1" x14ac:dyDescent="0.2">
      <c r="C89" s="7" t="s">
        <v>6</v>
      </c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6">
        <v>2600</v>
      </c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</row>
    <row r="90" spans="3:70" ht="13.5" customHeight="1" x14ac:dyDescent="0.2">
      <c r="C90" s="7" t="s">
        <v>5</v>
      </c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6">
        <v>2605</v>
      </c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</row>
    <row r="91" spans="3:70" ht="13.5" customHeight="1" x14ac:dyDescent="0.2">
      <c r="C91" s="7" t="s">
        <v>4</v>
      </c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6">
        <v>2610</v>
      </c>
      <c r="AV91" s="6"/>
      <c r="AW91" s="6"/>
      <c r="AX91" s="6"/>
      <c r="AY91" s="10"/>
      <c r="AZ91" s="9"/>
      <c r="BA91" s="9"/>
      <c r="BB91" s="9"/>
      <c r="BC91" s="9"/>
      <c r="BD91" s="9"/>
      <c r="BE91" s="9"/>
      <c r="BF91" s="9"/>
      <c r="BG91" s="8"/>
      <c r="BH91" s="10"/>
      <c r="BI91" s="9"/>
      <c r="BJ91" s="9"/>
      <c r="BK91" s="9"/>
      <c r="BL91" s="9"/>
      <c r="BM91" s="9"/>
      <c r="BN91" s="9"/>
      <c r="BO91" s="9"/>
      <c r="BP91" s="9"/>
      <c r="BQ91" s="9"/>
      <c r="BR91" s="8"/>
    </row>
    <row r="92" spans="3:70" ht="13.5" customHeight="1" x14ac:dyDescent="0.2">
      <c r="C92" s="7" t="s">
        <v>3</v>
      </c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6">
        <v>2615</v>
      </c>
      <c r="AV92" s="6"/>
      <c r="AW92" s="6"/>
      <c r="AX92" s="6"/>
      <c r="AY92" s="10"/>
      <c r="AZ92" s="9"/>
      <c r="BA92" s="9"/>
      <c r="BB92" s="9"/>
      <c r="BC92" s="9"/>
      <c r="BD92" s="9"/>
      <c r="BE92" s="9"/>
      <c r="BF92" s="9"/>
      <c r="BG92" s="8"/>
      <c r="BH92" s="10"/>
      <c r="BI92" s="9"/>
      <c r="BJ92" s="9"/>
      <c r="BK92" s="9"/>
      <c r="BL92" s="9"/>
      <c r="BM92" s="9"/>
      <c r="BN92" s="9"/>
      <c r="BO92" s="9"/>
      <c r="BP92" s="9"/>
      <c r="BQ92" s="9"/>
      <c r="BR92" s="8"/>
    </row>
    <row r="93" spans="3:70" ht="13.5" customHeight="1" x14ac:dyDescent="0.2">
      <c r="C93" s="7" t="s">
        <v>2</v>
      </c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6">
        <v>2650</v>
      </c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</row>
    <row r="95" spans="3:70" ht="13.5" customHeight="1" x14ac:dyDescent="0.2">
      <c r="C95" s="5" t="s">
        <v>1</v>
      </c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AM95" s="2" t="str">
        <f>'[1]форма 1'!D113</f>
        <v>Тлумацький С.М.</v>
      </c>
      <c r="AN95" s="2"/>
    </row>
    <row r="96" spans="3:70" ht="9.75" customHeight="1" x14ac:dyDescent="0.2">
      <c r="C96" s="4"/>
    </row>
    <row r="97" spans="3:40" ht="13.5" customHeight="1" x14ac:dyDescent="0.25">
      <c r="C97" s="3" t="s">
        <v>0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AM97" s="2" t="str">
        <f>'[1]форма 1'!D115</f>
        <v>Бартошак Г.М.</v>
      </c>
      <c r="AN97" s="2"/>
    </row>
  </sheetData>
  <mergeCells count="301">
    <mergeCell ref="C35:AT35"/>
    <mergeCell ref="BH40:BR41"/>
    <mergeCell ref="AU40:AX41"/>
    <mergeCell ref="AZ42:BF42"/>
    <mergeCell ref="AY45:BG45"/>
    <mergeCell ref="BH44:BR44"/>
    <mergeCell ref="AY40:BG41"/>
    <mergeCell ref="AU42:AX42"/>
    <mergeCell ref="BH45:BR45"/>
    <mergeCell ref="C43:AT43"/>
    <mergeCell ref="AU28:AX28"/>
    <mergeCell ref="C31:AT31"/>
    <mergeCell ref="C29:AT29"/>
    <mergeCell ref="AY34:BG34"/>
    <mergeCell ref="BH38:BR38"/>
    <mergeCell ref="AY38:BG38"/>
    <mergeCell ref="AU32:AX32"/>
    <mergeCell ref="C32:AT32"/>
    <mergeCell ref="C33:AT33"/>
    <mergeCell ref="AU33:AX33"/>
    <mergeCell ref="C23:AT23"/>
    <mergeCell ref="C24:AT24"/>
    <mergeCell ref="AU26:AX26"/>
    <mergeCell ref="BI22:BQ22"/>
    <mergeCell ref="C28:AT28"/>
    <mergeCell ref="AY30:BG30"/>
    <mergeCell ref="AU30:AX30"/>
    <mergeCell ref="C30:AT30"/>
    <mergeCell ref="AZ28:BF28"/>
    <mergeCell ref="AU29:AX29"/>
    <mergeCell ref="C27:AT27"/>
    <mergeCell ref="AZ27:BF27"/>
    <mergeCell ref="C25:AT25"/>
    <mergeCell ref="AZ26:BF26"/>
    <mergeCell ref="AU24:AX25"/>
    <mergeCell ref="C26:AT26"/>
    <mergeCell ref="AU18:AX18"/>
    <mergeCell ref="AU20:AX20"/>
    <mergeCell ref="AU19:AX19"/>
    <mergeCell ref="AY20:BG20"/>
    <mergeCell ref="AY19:BG19"/>
    <mergeCell ref="AU27:AX27"/>
    <mergeCell ref="AU23:AX23"/>
    <mergeCell ref="BI91:BQ91"/>
    <mergeCell ref="BI68:BQ68"/>
    <mergeCell ref="BI69:BQ69"/>
    <mergeCell ref="BI70:BQ70"/>
    <mergeCell ref="BI72:BQ72"/>
    <mergeCell ref="BI27:BQ27"/>
    <mergeCell ref="BI67:BQ67"/>
    <mergeCell ref="BI64:BQ64"/>
    <mergeCell ref="BI66:BQ66"/>
    <mergeCell ref="BH76:BR76"/>
    <mergeCell ref="CA1:CD4"/>
    <mergeCell ref="CA5:CD8"/>
    <mergeCell ref="CA9:CD10"/>
    <mergeCell ref="BH30:BR30"/>
    <mergeCell ref="BH81:BR81"/>
    <mergeCell ref="AU21:AX21"/>
    <mergeCell ref="BH21:BR21"/>
    <mergeCell ref="BH20:BR20"/>
    <mergeCell ref="BH19:BR19"/>
    <mergeCell ref="BH18:BR18"/>
    <mergeCell ref="BH90:BR90"/>
    <mergeCell ref="BH88:BR88"/>
    <mergeCell ref="BH89:BR89"/>
    <mergeCell ref="BH83:BR83"/>
    <mergeCell ref="BH78:BR78"/>
    <mergeCell ref="C87:AT87"/>
    <mergeCell ref="C88:AT88"/>
    <mergeCell ref="C89:AT89"/>
    <mergeCell ref="AU87:AX87"/>
    <mergeCell ref="AU88:AX88"/>
    <mergeCell ref="Y8:AA8"/>
    <mergeCell ref="AP8:AR8"/>
    <mergeCell ref="L5:AX5"/>
    <mergeCell ref="C71:AT71"/>
    <mergeCell ref="BH23:BR23"/>
    <mergeCell ref="AY23:BG23"/>
    <mergeCell ref="BH17:BR17"/>
    <mergeCell ref="AY21:BG21"/>
    <mergeCell ref="AY63:BG63"/>
    <mergeCell ref="BI71:BQ71"/>
    <mergeCell ref="BJ2:BR2"/>
    <mergeCell ref="BJ4:BR4"/>
    <mergeCell ref="C3:BI3"/>
    <mergeCell ref="BA4:BI4"/>
    <mergeCell ref="B8:X8"/>
    <mergeCell ref="AB8:AO8"/>
    <mergeCell ref="AS8:AU8"/>
    <mergeCell ref="AV8:AX8"/>
    <mergeCell ref="BP3:BR3"/>
    <mergeCell ref="BM3:BO3"/>
    <mergeCell ref="C95:R95"/>
    <mergeCell ref="C97:R97"/>
    <mergeCell ref="BI26:BQ26"/>
    <mergeCell ref="AZ35:BF35"/>
    <mergeCell ref="BI35:BQ35"/>
    <mergeCell ref="AZ36:BF36"/>
    <mergeCell ref="BI36:BQ36"/>
    <mergeCell ref="AY31:BG31"/>
    <mergeCell ref="BH31:BR31"/>
    <mergeCell ref="C90:AT90"/>
    <mergeCell ref="C91:AT91"/>
    <mergeCell ref="C92:AT92"/>
    <mergeCell ref="C93:AT93"/>
    <mergeCell ref="AU90:AX90"/>
    <mergeCell ref="AU91:AX91"/>
    <mergeCell ref="AU92:AX92"/>
    <mergeCell ref="AU93:AX93"/>
    <mergeCell ref="BH93:BR93"/>
    <mergeCell ref="AY87:BG87"/>
    <mergeCell ref="AY88:BG88"/>
    <mergeCell ref="AY89:BG89"/>
    <mergeCell ref="AY90:BG90"/>
    <mergeCell ref="AY93:BG93"/>
    <mergeCell ref="BI92:BQ92"/>
    <mergeCell ref="AZ92:BF92"/>
    <mergeCell ref="AZ91:BF91"/>
    <mergeCell ref="BH87:BR87"/>
    <mergeCell ref="AU89:AX89"/>
    <mergeCell ref="C81:AT81"/>
    <mergeCell ref="C82:AT82"/>
    <mergeCell ref="C83:AT83"/>
    <mergeCell ref="C85:BR85"/>
    <mergeCell ref="AY83:BG83"/>
    <mergeCell ref="AU82:AX82"/>
    <mergeCell ref="AU83:AX83"/>
    <mergeCell ref="AY81:BG81"/>
    <mergeCell ref="AY82:BG82"/>
    <mergeCell ref="BH82:BR82"/>
    <mergeCell ref="C77:AT77"/>
    <mergeCell ref="C78:AT78"/>
    <mergeCell ref="C79:AT79"/>
    <mergeCell ref="C80:AT80"/>
    <mergeCell ref="AU81:AX81"/>
    <mergeCell ref="AY80:BG80"/>
    <mergeCell ref="BH79:BR79"/>
    <mergeCell ref="BH80:BR80"/>
    <mergeCell ref="AU80:AX80"/>
    <mergeCell ref="AZ64:BF64"/>
    <mergeCell ref="AY77:BG77"/>
    <mergeCell ref="AY78:BG78"/>
    <mergeCell ref="AY79:BG79"/>
    <mergeCell ref="AZ72:BF72"/>
    <mergeCell ref="AU79:AX79"/>
    <mergeCell ref="AZ68:BF68"/>
    <mergeCell ref="AU67:AX67"/>
    <mergeCell ref="AZ67:BF67"/>
    <mergeCell ref="AZ69:BF69"/>
    <mergeCell ref="BI65:BQ65"/>
    <mergeCell ref="AZ66:BF66"/>
    <mergeCell ref="AY76:BG76"/>
    <mergeCell ref="C74:BR74"/>
    <mergeCell ref="AU69:AX69"/>
    <mergeCell ref="C72:AT72"/>
    <mergeCell ref="AU71:AX71"/>
    <mergeCell ref="C68:AT68"/>
    <mergeCell ref="C76:AT76"/>
    <mergeCell ref="AU72:AX72"/>
    <mergeCell ref="AU77:AX77"/>
    <mergeCell ref="AY56:BG57"/>
    <mergeCell ref="BH56:BR57"/>
    <mergeCell ref="C67:AT67"/>
    <mergeCell ref="C66:AT66"/>
    <mergeCell ref="C69:AT69"/>
    <mergeCell ref="AU68:AX68"/>
    <mergeCell ref="AY62:BG62"/>
    <mergeCell ref="C60:BR60"/>
    <mergeCell ref="BI58:BQ58"/>
    <mergeCell ref="AU78:AX78"/>
    <mergeCell ref="BH77:BR77"/>
    <mergeCell ref="BH63:BR63"/>
    <mergeCell ref="AU63:AX63"/>
    <mergeCell ref="AU64:AX64"/>
    <mergeCell ref="AZ70:BF70"/>
    <mergeCell ref="AZ71:BF71"/>
    <mergeCell ref="AU70:AX70"/>
    <mergeCell ref="AU76:AX76"/>
    <mergeCell ref="AZ65:BF65"/>
    <mergeCell ref="C55:AT55"/>
    <mergeCell ref="C54:AT54"/>
    <mergeCell ref="C58:AT58"/>
    <mergeCell ref="C56:AT56"/>
    <mergeCell ref="AU54:AX54"/>
    <mergeCell ref="AZ55:BF55"/>
    <mergeCell ref="BH62:BR62"/>
    <mergeCell ref="BI53:BQ53"/>
    <mergeCell ref="BI55:BQ55"/>
    <mergeCell ref="AZ54:BF54"/>
    <mergeCell ref="AZ47:BF47"/>
    <mergeCell ref="AU50:AX50"/>
    <mergeCell ref="BI48:BQ48"/>
    <mergeCell ref="BI49:BQ49"/>
    <mergeCell ref="AU51:AX52"/>
    <mergeCell ref="AY51:BG52"/>
    <mergeCell ref="BI54:BQ54"/>
    <mergeCell ref="BI47:BQ47"/>
    <mergeCell ref="C53:AT53"/>
    <mergeCell ref="C49:AT49"/>
    <mergeCell ref="C48:AT48"/>
    <mergeCell ref="C42:AT42"/>
    <mergeCell ref="C46:AT46"/>
    <mergeCell ref="BI50:BQ50"/>
    <mergeCell ref="BH43:BR43"/>
    <mergeCell ref="C44:AT44"/>
    <mergeCell ref="C14:AT14"/>
    <mergeCell ref="C15:AT15"/>
    <mergeCell ref="C16:AT16"/>
    <mergeCell ref="C22:AT22"/>
    <mergeCell ref="C18:AT18"/>
    <mergeCell ref="C19:AT19"/>
    <mergeCell ref="C20:AT20"/>
    <mergeCell ref="C21:AT21"/>
    <mergeCell ref="C17:AT17"/>
    <mergeCell ref="AU31:AX31"/>
    <mergeCell ref="AU39:AX39"/>
    <mergeCell ref="AU38:AX38"/>
    <mergeCell ref="BH51:BR52"/>
    <mergeCell ref="BH46:BR46"/>
    <mergeCell ref="AY46:BG46"/>
    <mergeCell ref="BI42:BQ42"/>
    <mergeCell ref="AU49:AX49"/>
    <mergeCell ref="AZ37:BF37"/>
    <mergeCell ref="AY39:BG39"/>
    <mergeCell ref="AU14:AX14"/>
    <mergeCell ref="AU15:AX15"/>
    <mergeCell ref="AU16:AX16"/>
    <mergeCell ref="AU22:AX22"/>
    <mergeCell ref="AU17:AX17"/>
    <mergeCell ref="AZ50:BF50"/>
    <mergeCell ref="AZ48:BF48"/>
    <mergeCell ref="AY43:BG43"/>
    <mergeCell ref="AY44:BG44"/>
    <mergeCell ref="AZ49:BF49"/>
    <mergeCell ref="C39:AT39"/>
    <mergeCell ref="C52:AT52"/>
    <mergeCell ref="AU48:AX48"/>
    <mergeCell ref="C41:AT41"/>
    <mergeCell ref="C51:AT51"/>
    <mergeCell ref="C50:AT50"/>
    <mergeCell ref="AU45:AX45"/>
    <mergeCell ref="AU46:AX46"/>
    <mergeCell ref="C47:AT47"/>
    <mergeCell ref="BH29:BR29"/>
    <mergeCell ref="AY29:BG29"/>
    <mergeCell ref="BH32:BR32"/>
    <mergeCell ref="C65:AT65"/>
    <mergeCell ref="AU66:AX66"/>
    <mergeCell ref="BI37:BQ37"/>
    <mergeCell ref="BH39:BR39"/>
    <mergeCell ref="BH33:BR33"/>
    <mergeCell ref="AY33:BG33"/>
    <mergeCell ref="AU35:AX35"/>
    <mergeCell ref="AU36:AX36"/>
    <mergeCell ref="AU65:AX65"/>
    <mergeCell ref="C63:AT63"/>
    <mergeCell ref="C64:AT64"/>
    <mergeCell ref="AZ22:BF22"/>
    <mergeCell ref="AU56:AX57"/>
    <mergeCell ref="AU62:AX62"/>
    <mergeCell ref="AZ58:BF58"/>
    <mergeCell ref="AU44:AX44"/>
    <mergeCell ref="AZ53:BF53"/>
    <mergeCell ref="AY14:BG14"/>
    <mergeCell ref="AY15:BG15"/>
    <mergeCell ref="AY16:BG16"/>
    <mergeCell ref="AY18:BG18"/>
    <mergeCell ref="AY17:BG17"/>
    <mergeCell ref="AY32:BG32"/>
    <mergeCell ref="AY24:BG25"/>
    <mergeCell ref="C34:AT34"/>
    <mergeCell ref="BJ3:BL3"/>
    <mergeCell ref="C7:BR7"/>
    <mergeCell ref="C4:K4"/>
    <mergeCell ref="L4:AX4"/>
    <mergeCell ref="BJ10:BR10"/>
    <mergeCell ref="AP10:AW10"/>
    <mergeCell ref="AX10:BI10"/>
    <mergeCell ref="BH24:BR25"/>
    <mergeCell ref="BI28:BQ28"/>
    <mergeCell ref="C36:AT36"/>
    <mergeCell ref="C37:AT37"/>
    <mergeCell ref="C40:AT40"/>
    <mergeCell ref="AU55:AX55"/>
    <mergeCell ref="C12:BS12"/>
    <mergeCell ref="BH34:BR34"/>
    <mergeCell ref="BH14:BR14"/>
    <mergeCell ref="BH15:BR15"/>
    <mergeCell ref="AU34:AX34"/>
    <mergeCell ref="BH16:BR16"/>
    <mergeCell ref="C70:AT70"/>
    <mergeCell ref="C62:AT62"/>
    <mergeCell ref="AU37:AX37"/>
    <mergeCell ref="C57:AT57"/>
    <mergeCell ref="AU53:AX53"/>
    <mergeCell ref="AU58:AX58"/>
    <mergeCell ref="AU47:AX47"/>
    <mergeCell ref="AU43:AX43"/>
    <mergeCell ref="C45:AT45"/>
    <mergeCell ref="C38:AT38"/>
  </mergeCells>
  <pageMargins left="0.39370078740157483" right="0.24" top="0.39370078740157483" bottom="0.39370078740157483" header="0.17" footer="0.11811023622047245"/>
  <pageSetup paperSize="9" scale="94" orientation="portrait" blackAndWhite="1" r:id="rId1"/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52278-6042-478E-A60C-C578384861E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Форма 2 </vt:lpstr>
      <vt:lpstr>Лист1</vt:lpstr>
      <vt:lpstr>'Форма 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Veres</dc:creator>
  <cp:lastModifiedBy>Veres</cp:lastModifiedBy>
  <dcterms:created xsi:type="dcterms:W3CDTF">2021-03-11T14:31:14Z</dcterms:created>
  <dcterms:modified xsi:type="dcterms:W3CDTF">2021-03-11T14:57:32Z</dcterms:modified>
</cp:coreProperties>
</file>