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тал відкритих даних\Набори данних\13\"/>
    </mc:Choice>
  </mc:AlternateContent>
  <bookViews>
    <workbookView xWindow="0" yWindow="0" windowWidth="23040" windowHeight="9228"/>
  </bookViews>
  <sheets>
    <sheet name="2021" sheetId="1" r:id="rId1"/>
    <sheet name="Структура" sheetId="2" r:id="rId2"/>
  </sheets>
  <calcPr calcId="162913" refMode="R1C1"/>
</workbook>
</file>

<file path=xl/calcChain.xml><?xml version="1.0" encoding="utf-8"?>
<calcChain xmlns="http://schemas.openxmlformats.org/spreadsheetml/2006/main">
  <c r="R40" i="1" l="1"/>
  <c r="R39" i="1"/>
  <c r="R38" i="1"/>
  <c r="R37" i="1"/>
  <c r="R36" i="1"/>
  <c r="R35" i="1" l="1"/>
  <c r="R34" i="1"/>
  <c r="R33" i="1"/>
  <c r="R32" i="1" l="1"/>
  <c r="R31" i="1"/>
  <c r="R30" i="1" l="1"/>
  <c r="R29" i="1" l="1"/>
  <c r="R28" i="1" l="1"/>
  <c r="R27" i="1" l="1"/>
  <c r="R26" i="1"/>
  <c r="R25" i="1"/>
  <c r="R24" i="1" l="1"/>
  <c r="R23" i="1" l="1"/>
  <c r="R22" i="1"/>
  <c r="R21" i="1" l="1"/>
  <c r="Q4" i="1" l="1"/>
  <c r="R20" i="1" l="1"/>
  <c r="R19" i="1" l="1"/>
  <c r="R18" i="1" l="1"/>
  <c r="R17" i="1" l="1"/>
  <c r="R16" i="1" l="1"/>
  <c r="Q15" i="1" l="1"/>
  <c r="Q14" i="1"/>
  <c r="Q11" i="1"/>
  <c r="Q10" i="1"/>
  <c r="Q8" i="1"/>
  <c r="Q7" i="1"/>
  <c r="R15" i="1" l="1"/>
  <c r="R14" i="1"/>
  <c r="R13" i="1"/>
  <c r="R12" i="1"/>
  <c r="R11" i="1"/>
  <c r="R10" i="1"/>
  <c r="R9" i="1"/>
  <c r="R8" i="1" l="1"/>
  <c r="R7" i="1"/>
  <c r="R6" i="1"/>
  <c r="R5" i="1" l="1"/>
  <c r="R4" i="1"/>
  <c r="Q3" i="1" l="1"/>
  <c r="R3" i="1" l="1"/>
</calcChain>
</file>

<file path=xl/sharedStrings.xml><?xml version="1.0" encoding="utf-8"?>
<sst xmlns="http://schemas.openxmlformats.org/spreadsheetml/2006/main" count="646" uniqueCount="206">
  <si>
    <t>Назва колонки (name)</t>
  </si>
  <si>
    <t>Заголовок колонки (title)</t>
  </si>
  <si>
    <t>Опис значень (description)</t>
  </si>
  <si>
    <t>Тип даних (datatype)</t>
  </si>
  <si>
    <t>Вимога заповнення (required)</t>
  </si>
  <si>
    <t>identifier</t>
  </si>
  <si>
    <t>Ідентифікатор</t>
  </si>
  <si>
    <t>Ідентифікатор об’єкта будівництва може збігатися з ідентифікатором закупівлі в системі Prozorro. Наприклад: UA-2019-09-09-000543-a. Також розпорядники можуть використовувати власні ідентифікатори або порядкові номери.</t>
  </si>
  <si>
    <t>Текст (string)</t>
  </si>
  <si>
    <t>Істина (true)</t>
  </si>
  <si>
    <t>ocid</t>
  </si>
  <si>
    <t>Ідентифікатор закупівлі з Prozorro</t>
  </si>
  <si>
    <t>Ідентифікатор закупівлі з системи Prozorro. Наприклад, UA-2019-09-09-000543-a.</t>
  </si>
  <si>
    <t>title</t>
  </si>
  <si>
    <t>Назва об'єкта</t>
  </si>
  <si>
    <t>Назва об'єкта. Наприклад: Ділянка тротуару.</t>
  </si>
  <si>
    <t>description</t>
  </si>
  <si>
    <t>Опис робіт</t>
  </si>
  <si>
    <t>Опис робіт та всі інші важливі відомості, які не визначені в інших колонках таблиці. Наприклад: Влаштування твердого покриття тротуару.</t>
  </si>
  <si>
    <t>procuringEntityName</t>
  </si>
  <si>
    <t>Назва замовника</t>
  </si>
  <si>
    <t>Повна назва замовника. Наприклад, Департамент житлово-комунального господарства Луцької міської ради.</t>
  </si>
  <si>
    <t>procuringEntityIdentifier</t>
  </si>
  <si>
    <t>Ідентифікатор замовника</t>
  </si>
  <si>
    <t>Код ЄДРПОУ замовника. Наприклад: 01234567.</t>
  </si>
  <si>
    <t>suppliersName</t>
  </si>
  <si>
    <t>Виконавець</t>
  </si>
  <si>
    <t>Повна назва виконавця. Наприклад, ТОВ «РемБуд Плюс». Якщо виконавців кілька, то значення потрібно відділяти комами.</t>
  </si>
  <si>
    <t>suppliersIdentifier</t>
  </si>
  <si>
    <t>Ідентифікатор виконавця</t>
  </si>
  <si>
    <t>Код ЄДРПОУ виконавця або РНОКПП. Наприклад, 30659101. Якщо виконавців кілька, то значення потрібно відділяти комами.</t>
  </si>
  <si>
    <t>addressPostalCode</t>
  </si>
  <si>
    <t>Поштовий індекс</t>
  </si>
  <si>
    <t>Поштовий індекс адреси об'єкта. Наприклад, 01234.</t>
  </si>
  <si>
    <t>addressCountryName</t>
  </si>
  <si>
    <t>Країна</t>
  </si>
  <si>
    <t>Назва країни, в якій розміщений об'єкт. У колонці має бути зазначено Україна.</t>
  </si>
  <si>
    <t>addressRegion</t>
  </si>
  <si>
    <t>Регіон</t>
  </si>
  <si>
    <t>Назва регіону. Наприклад, Полтавська область.</t>
  </si>
  <si>
    <t>addressDistrict</t>
  </si>
  <si>
    <t>Район</t>
  </si>
  <si>
    <t>Назва адміністративного району. Наприклад: Броварський район. У разі відсутності вказати null.</t>
  </si>
  <si>
    <t>Хибність (false)</t>
  </si>
  <si>
    <t>addressLocality</t>
  </si>
  <si>
    <t>Населений пункт</t>
  </si>
  <si>
    <t>Назва населеного пункту. У колонці потрібно зазначали лише назву (без слова «місто», «село» і їх скорочень «м.» та «с.»). Наприклад: Балта.</t>
  </si>
  <si>
    <t>addressStreetAddress</t>
  </si>
  <si>
    <t>Вулиця, номер будинку</t>
  </si>
  <si>
    <t>Вулиця та номер будинку, за якими розміщений майданчик. Наприклад: вул. Лесі Українки, 18-а.</t>
  </si>
  <si>
    <t>geoCoordinatesLatitude</t>
  </si>
  <si>
    <t>Географічна широта</t>
  </si>
  <si>
    <t>Географічна широта місця розташування об'єкта. Розділювач десяткових значень — крапка. Наприклад: 50.457718. У разі відсутності вказати null.</t>
  </si>
  <si>
    <t>Десятковий дріб (decimal)</t>
  </si>
  <si>
    <t>geoCoordinatesLongitude</t>
  </si>
  <si>
    <t>Географічна довгота</t>
  </si>
  <si>
    <t>Географічна довгота місця розташування об'єкта. Розділювач десяткових значень — крапка. Наприклад, 30.487021. У разі відсутності вказати null.</t>
  </si>
  <si>
    <t>valueAmount</t>
  </si>
  <si>
    <t>Очікувана вартість</t>
  </si>
  <si>
    <t>Очікувана вартість робіт у гривнях (лише число). Десяткові значення відділяються крапкою або комою. Наприклад, 114,6 або 114.6. Потрібно дотримуватися одного розділювача для всієї таблиці.</t>
  </si>
  <si>
    <t>contractsValueAmount</t>
  </si>
  <si>
    <t>Фактична вартість</t>
  </si>
  <si>
    <t>Фактична вартість робіт згідно з укладеними договорами (лише число). Десяткові значення відділяються крапкою або комою. Наприклад, 114,6 або 114.6. Потрібно дотримуватися одного розділювача для всієї таблиці.</t>
  </si>
  <si>
    <t>periodStartDate</t>
  </si>
  <si>
    <t>periodEndDate</t>
  </si>
  <si>
    <t>Дата початку робіт</t>
  </si>
  <si>
    <t>warrantyDuarationInYears</t>
  </si>
  <si>
    <t>Дата початку робіт у форматі ISO 8601 (рррр-мм-дд). Наприклад: 2018-07-06.</t>
  </si>
  <si>
    <t>Дата (date)</t>
  </si>
  <si>
    <t>Дата завершення робіт</t>
  </si>
  <si>
    <t>Дата завершення робіт у форматі ISO 8601 (рррр-мм-дд). Наприклад: 2018-09-06.</t>
  </si>
  <si>
    <t>Гарантійний строк</t>
  </si>
  <si>
    <t>Тривалість гарантійного строку в роках (лише число). Десяткові значення відділяються крапкою або комою. Наприклад, 1,5 або 1.5. Потрібно дотримуватися одного розділювача для всієї таблиці.</t>
  </si>
  <si>
    <t>Іденти
фікатор закупівлі з Prozorro</t>
  </si>
  <si>
    <t>Україна</t>
  </si>
  <si>
    <t>nul</t>
  </si>
  <si>
    <t>м. Чорноморськ</t>
  </si>
  <si>
    <t>UA-2021-04-13-000363-b</t>
  </si>
  <si>
    <t>Поточний ремонт елементів благоустрою парку Праці в м. Чорноморськ Одеського району Одеської області</t>
  </si>
  <si>
    <t xml:space="preserve">Поточний ремонт </t>
  </si>
  <si>
    <t>Відділ комунального господарства та благоустрою Чорноморської міської ради Одеського району Одеської області</t>
  </si>
  <si>
    <t>ТОВ "Тріада"</t>
  </si>
  <si>
    <t>Одеський</t>
  </si>
  <si>
    <t>парк Праці</t>
  </si>
  <si>
    <t>12 місяців</t>
  </si>
  <si>
    <t>Капітальний ремонт житлового фонду (вул. Хантадзе, 2 м. Чорноморськ)</t>
  </si>
  <si>
    <t>Капітальний ремонт</t>
  </si>
  <si>
    <t>ТОВ "Сантехстроймонтаж-В"</t>
  </si>
  <si>
    <t>вул. Хантадзе, 2</t>
  </si>
  <si>
    <t>Капітальний ремонт житлового фонду (вул. Хантадзе, 4 м. Чорноморськ)</t>
  </si>
  <si>
    <t>вул. Хантадзе, 4</t>
  </si>
  <si>
    <t>UA-2021-04-23-006999-b</t>
  </si>
  <si>
    <t>Поточний - ямковий ремонт вулиць міста, сіл, пішохідних доріжок, майданчиків, тротуарів (проспект Миру)</t>
  </si>
  <si>
    <t>Поточний ремонт</t>
  </si>
  <si>
    <t>ТОВ "Автодор"</t>
  </si>
  <si>
    <t>проспект Миру</t>
  </si>
  <si>
    <t>36 місяців</t>
  </si>
  <si>
    <t>UA-2021-04-26-002107-b</t>
  </si>
  <si>
    <t>Поточний - ямковий ремонт вулиць міста, сіл, пішохідних доріжок, майданчиків, тротуарів (вул. Садова)</t>
  </si>
  <si>
    <t>вул. Садова</t>
  </si>
  <si>
    <t>Поточний - ямковий ремонт вулиць міста, сіл, пішохідних доріжок, майданчиків, тротуарів (вул. Олександрійська)</t>
  </si>
  <si>
    <t>вул. Олександрійська</t>
  </si>
  <si>
    <t>Поточний - ямковий ремонт вулиць міста, сіл, пішохідних доріжок, майданчиків, тротуарів (вул. В. Шума)</t>
  </si>
  <si>
    <t>вул. В. Шума</t>
  </si>
  <si>
    <t>UA-2021-04-27-000363-b</t>
  </si>
  <si>
    <t>Поточний - ямковий ремонт вулиць міста, сіл, пішохідних доріжок, майданчиків, тротуарів (вул. 1 Травня)</t>
  </si>
  <si>
    <t>вул. 1 Травня</t>
  </si>
  <si>
    <t>Поточний - ямковий ремонт вулиць міста, сіл, пішохідних доріжок, майданчиків, тротуарів (вул. Парусна)</t>
  </si>
  <si>
    <t>вул. Парусна</t>
  </si>
  <si>
    <t>Поточний - ямковий ремонт вулиць міста, сіл, пішохідних доріжок, майданчиків, тротуарів (вул. Перемоги)</t>
  </si>
  <si>
    <t>вул. Перемоги</t>
  </si>
  <si>
    <t>UA-2021-04-27-006097-a</t>
  </si>
  <si>
    <t>Поточний - ямковий ремонт вулиць міста, сіл, пішохідних доріжок, майданчиків, тротуарів (вул. Хантадзе)</t>
  </si>
  <si>
    <t>вул. Хантадзе</t>
  </si>
  <si>
    <t>UA-2021-04-27-006813-a</t>
  </si>
  <si>
    <t>Поточний - ямковий ремонт вулиць міста, сіл, пішохідних доріжок, майданчиків, тротуарів (вул. Шевченко)</t>
  </si>
  <si>
    <t>вул. Шевченко</t>
  </si>
  <si>
    <t>Поточний - ямковий ремонт вулиць міста, сіл, пішохідних доріжок, майданчиків, тротуарів (вул. Данченко)</t>
  </si>
  <si>
    <t>вул. Данченко</t>
  </si>
  <si>
    <t>UA-2021-04-26-002316-b та UA-2021-05-19-001042-c</t>
  </si>
  <si>
    <t>UA-2021-04-26-005904-c та UA-2021-05-19-002598-b</t>
  </si>
  <si>
    <t>UA-2021-04-27-000801-a та UA-2021-05-19-001544-c</t>
  </si>
  <si>
    <t>UA-2021-04-27-001358-b та UA-2021-05-19-003754-b</t>
  </si>
  <si>
    <t>UA-2021-04-27-007240-a та UA-2021-05-19-002083-c</t>
  </si>
  <si>
    <t>UA-2021-04-27-005685-c та UA-2021-05-19-004736-b</t>
  </si>
  <si>
    <t>Капітальний ремонт житлового фонду (вимощення біля 1, 7-8 під'їздів) за адресою: м. Чорноморськ, проспект Миру, 43</t>
  </si>
  <si>
    <t>Фізична особа-підприємець Максимов Михайло Петрович</t>
  </si>
  <si>
    <t>проспект Миру, 43</t>
  </si>
  <si>
    <t>UA-2021-05-20-004466-b</t>
  </si>
  <si>
    <t>Відновлення елементів благоустрою - капітальний ремонт внутрішньоквартальних проїздів за адресою: м. Чорноморськ, проспект Миру, 41</t>
  </si>
  <si>
    <t>проспект Миру, 41</t>
  </si>
  <si>
    <t>UA-2021-05-20-009780-b</t>
  </si>
  <si>
    <t>Відновлення елементів благоустрою - капітальний ремонт внутрішньоквартальних проїздів за адресою: м. Чорноморськ, проспект Миру, 43</t>
  </si>
  <si>
    <t>Фізична особа-підприємець Бакалов Петро Георгійович</t>
  </si>
  <si>
    <t>UA-2021-05-20-011557-b</t>
  </si>
  <si>
    <t>вул. Спортивна,3</t>
  </si>
  <si>
    <t>UA-2021-05-21-001816-c</t>
  </si>
  <si>
    <t>UA-2021-05-21-012070-b</t>
  </si>
  <si>
    <t>Поточний ремонт дороги на міське кладовище</t>
  </si>
  <si>
    <t>міське кладовище</t>
  </si>
  <si>
    <t>UA-2021-04-23-006798-b та UA-2021-05-24-001957-a</t>
  </si>
  <si>
    <t>Капітальний ремонт фасаду житлового будинку за адресою: м. Чорноморськ, вул. Парусна, 3</t>
  </si>
  <si>
    <t>ТОВ "Лідєр-Буд"</t>
  </si>
  <si>
    <t>вул. Парусна, 3</t>
  </si>
  <si>
    <t>UA-2021-06-01-001689-a</t>
  </si>
  <si>
    <t>Відновлення елементів благоустрою - капітальний ремонт внутрішньоквартальних проїздів за адресою: м. Чорноморськ, вул. 1-ого Травня, 11</t>
  </si>
  <si>
    <t>вул. 1-ого Травня, 11</t>
  </si>
  <si>
    <t>UA-2021-06-03-002359-c</t>
  </si>
  <si>
    <t>Відновлення елементів благоустрою - капітальний ремонт внутрішньоквартальних проїздів за адресою: м. Чорноморськ, вул. 1-го Травня, 7 а</t>
  </si>
  <si>
    <t>вул. 1-го Травня, 7 а</t>
  </si>
  <si>
    <t>UA-2021-06-03-001933-a</t>
  </si>
  <si>
    <t>UA-2021-06-03-008304-b</t>
  </si>
  <si>
    <t>Поточний ремонт елементів благоустрою (пр. Миру, 24, 28, сквер Центральний, парк Молодіжний, вул. 1 Травня, 7м-18)</t>
  </si>
  <si>
    <t>Фізична особа-підприємець Четрафіл Анатолій Степанович</t>
  </si>
  <si>
    <t>пр. Миру, 24, 28, сквер Центральний, парк Молодіжний, вул. 1 Травня, 7м-18</t>
  </si>
  <si>
    <t>6 місяців</t>
  </si>
  <si>
    <t>Поточний ремонт зовнішнього освітлення проспекту Миру (не парна сторона) від площі Стребка до вул. Данченка (ТП-2301), м. Чорноморськ, Одеського району Одеської області</t>
  </si>
  <si>
    <t>ТОВ "Ілкомсвіт"</t>
  </si>
  <si>
    <t xml:space="preserve">UA-2021-06-15-002669-c </t>
  </si>
  <si>
    <t>Поточний ремонт зовнішнього освітлення вул. Паркової від вул. Парусної до вул. 1 Травня (ТП-2367), м. Чорноморськ, Одеського району Одеської області</t>
  </si>
  <si>
    <t>проспект Миру (не парна сторона) від площі Стребка до вул. Данченка</t>
  </si>
  <si>
    <t>вул. Паркова від вул. Парусної до вул. 1 Травня</t>
  </si>
  <si>
    <t>UA-2021-06-15-013616-b</t>
  </si>
  <si>
    <t>Поточний ремонт зовнішнього освітлення вул. Парусної від вул. Паркової до школи №7 (ТП-2357), м. Чорноморськ, Одеського району Одеської області</t>
  </si>
  <si>
    <t>вул. Парусна від вул. Паркової до школи №7</t>
  </si>
  <si>
    <t>UA-2021-06-15-014106-b</t>
  </si>
  <si>
    <t>Поточний ремонт зовнішнього освітлення провулка Шкільного від проспекту Миру до вул. Олександрійської (ТП-2342), м. Чорноморськ, Одеського району Одеської області</t>
  </si>
  <si>
    <t>провулок Шкільний від проспекту Миру до вул. Олександрійської</t>
  </si>
  <si>
    <t>UA-2021-06-16-000212-a</t>
  </si>
  <si>
    <t>Поточний ремонт зовнішнього освітлення парку Молодіжного від проспекту Миру до вул. Олександрійської, м. Чорноморськ, Одеського району Одеської області</t>
  </si>
  <si>
    <t>парк Молодіжний від проспекту Миру до вул. Олександрійської</t>
  </si>
  <si>
    <t>Поточний ремонт зовнішнього освітлення вул. Перемоги від №91 до №87-А, с. Олександрівка, м. Чорноморськ, Одеського району Одеської області</t>
  </si>
  <si>
    <t>вул. Перемоги від №91 до №87-А</t>
  </si>
  <si>
    <t>с. Олександрівка</t>
  </si>
  <si>
    <t>UA-2021-06-16-000600-a</t>
  </si>
  <si>
    <t>UA-2021-06-16-000908-a</t>
  </si>
  <si>
    <t>просп. Миру, 15</t>
  </si>
  <si>
    <t>Поточний ремонт загальноміських територій (м. Чорноморськ, просп. Миру, 15)</t>
  </si>
  <si>
    <t>UA-2021-06-29-007160-c</t>
  </si>
  <si>
    <t>Поточний ремонт загальноміських територій (м. Чорноморськ, просп. Миру, 33)</t>
  </si>
  <si>
    <t>просп. Миру, 33</t>
  </si>
  <si>
    <t>UA-2021-06-29-002309-a</t>
  </si>
  <si>
    <t>Відновлення елементів благоустрою - капітальний ремонт внутрішньоквартальних проїздів за адресою: м. Чорноморськ, вул. Паркова, 6</t>
  </si>
  <si>
    <t>вул. Паркова, 6</t>
  </si>
  <si>
    <t>UA-2021-06-30-008086-c</t>
  </si>
  <si>
    <t>Відновлення елементів благоустрою - капітальний ремонт внутрішньоквартальних проїздів за адресою: м. Чорноморськ, вул. Паркова, 10</t>
  </si>
  <si>
    <t>вул. Паркова, 10</t>
  </si>
  <si>
    <t>UA-2021-06-30-004071-b</t>
  </si>
  <si>
    <t>Відновлення елементів благоустрою - капітальний ремонт внутрішньоквартальних проїздів за адресою: м. Чорноморськ, вул. Парусна, 16</t>
  </si>
  <si>
    <t>вул. Парусна, 16</t>
  </si>
  <si>
    <t xml:space="preserve">UA-2021-06-30-004104-b </t>
  </si>
  <si>
    <t>UA-2021-07-12-005889-c</t>
  </si>
  <si>
    <t>Відновлення елементів благоустрою - капітальний ремонт внутрішньоквартальних проїздів (проспект Миру, 9, м. Чорноморськ)</t>
  </si>
  <si>
    <t>проспект Миру, 9</t>
  </si>
  <si>
    <t>UA-2021-07-12-001532-b</t>
  </si>
  <si>
    <t>Відновлення елементів благоустрою - капітальний ремонт внутрішньоквартальних проїздів (проспект Миру, 2, м. Чорноморськ)</t>
  </si>
  <si>
    <t>проспект Миру, 2</t>
  </si>
  <si>
    <t>UA-2021-07-12-001686-b</t>
  </si>
  <si>
    <t>Відновлення елементів благоустрою - капітальний ремонт внутрішньоквартальних проїздів (вул. Данченка, 9, м. Чорноморськ)</t>
  </si>
  <si>
    <t>вул. Данченка, 9</t>
  </si>
  <si>
    <t>UA-2021-07-12-004105-a</t>
  </si>
  <si>
    <t>Відновлення елементів благоустрою - капітальний ремонт внутрішньоквартальних проїздів (вул. В. Шума, 13, м. Чорноморськ)</t>
  </si>
  <si>
    <t>вул. В. Шума, 13</t>
  </si>
  <si>
    <t>Поточний ремонт елементів благоустрою (вул. Парусна, парк "Приморський")</t>
  </si>
  <si>
    <t>вул. Парусна, парк "Приморський"</t>
  </si>
  <si>
    <t>UA-2021-07-12-009105-c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</si>
</sst>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39"/>
  <sheetViews>
    <sheetView tabSelected="1" zoomScale="70" zoomScaleNormal="70" workbookViewId="0">
      <pane ySplit="2" topLeftCell="A38" activePane="bottomLeft" state="frozen"/>
      <selection pane="bottomLeft" activeCell="B40" sqref="B40"/>
    </sheetView>
  </sheetViews>
  <sheetFormatPr defaultColWidth="14.44140625" defaultRowHeight="15.75" customHeight="1" x14ac:dyDescent="0.25"/>
  <cols>
    <col min="1" max="1" width="7.5546875" style="8" customWidth="1"/>
  </cols>
  <sheetData>
    <row r="1" spans="1:26" ht="26.4" x14ac:dyDescent="0.25">
      <c r="A1" s="3" t="s">
        <v>5</v>
      </c>
      <c r="B1" s="3" t="s">
        <v>10</v>
      </c>
      <c r="C1" s="3" t="s">
        <v>13</v>
      </c>
      <c r="D1" s="3" t="s">
        <v>16</v>
      </c>
      <c r="E1" s="3" t="s">
        <v>19</v>
      </c>
      <c r="F1" s="3" t="s">
        <v>22</v>
      </c>
      <c r="G1" s="3" t="s">
        <v>25</v>
      </c>
      <c r="H1" s="3" t="s">
        <v>28</v>
      </c>
      <c r="I1" s="3" t="s">
        <v>31</v>
      </c>
      <c r="J1" s="3" t="s">
        <v>34</v>
      </c>
      <c r="K1" s="3" t="s">
        <v>37</v>
      </c>
      <c r="L1" s="3" t="s">
        <v>40</v>
      </c>
      <c r="M1" s="3" t="s">
        <v>44</v>
      </c>
      <c r="N1" s="3" t="s">
        <v>47</v>
      </c>
      <c r="O1" s="3" t="s">
        <v>50</v>
      </c>
      <c r="P1" s="3" t="s">
        <v>54</v>
      </c>
      <c r="Q1" s="3" t="s">
        <v>57</v>
      </c>
      <c r="R1" s="3" t="s">
        <v>60</v>
      </c>
      <c r="S1" s="3" t="s">
        <v>63</v>
      </c>
      <c r="T1" s="3" t="s">
        <v>64</v>
      </c>
      <c r="U1" s="3" t="s">
        <v>66</v>
      </c>
      <c r="V1" s="4"/>
      <c r="W1" s="4"/>
      <c r="X1" s="4"/>
      <c r="Y1" s="4"/>
      <c r="Z1" s="4"/>
    </row>
    <row r="2" spans="1:26" ht="64.95" customHeight="1" x14ac:dyDescent="0.25">
      <c r="A2" s="3" t="s">
        <v>6</v>
      </c>
      <c r="B2" s="5" t="s">
        <v>73</v>
      </c>
      <c r="C2" s="5" t="s">
        <v>14</v>
      </c>
      <c r="D2" s="3" t="s">
        <v>17</v>
      </c>
      <c r="E2" s="3" t="s">
        <v>20</v>
      </c>
      <c r="F2" s="3" t="s">
        <v>23</v>
      </c>
      <c r="G2" s="3" t="s">
        <v>26</v>
      </c>
      <c r="H2" s="3" t="s">
        <v>29</v>
      </c>
      <c r="I2" s="3" t="s">
        <v>32</v>
      </c>
      <c r="J2" s="3" t="s">
        <v>35</v>
      </c>
      <c r="K2" s="3" t="s">
        <v>38</v>
      </c>
      <c r="L2" s="3" t="s">
        <v>41</v>
      </c>
      <c r="M2" s="3" t="s">
        <v>45</v>
      </c>
      <c r="N2" s="3" t="s">
        <v>48</v>
      </c>
      <c r="O2" s="3" t="s">
        <v>51</v>
      </c>
      <c r="P2" s="3" t="s">
        <v>55</v>
      </c>
      <c r="Q2" s="3" t="s">
        <v>58</v>
      </c>
      <c r="R2" s="3" t="s">
        <v>61</v>
      </c>
      <c r="S2" s="3" t="s">
        <v>65</v>
      </c>
      <c r="T2" s="3" t="s">
        <v>69</v>
      </c>
      <c r="U2" s="3" t="s">
        <v>71</v>
      </c>
      <c r="V2" s="4"/>
      <c r="W2" s="4"/>
      <c r="X2" s="4"/>
      <c r="Y2" s="4"/>
      <c r="Z2" s="4"/>
    </row>
    <row r="3" spans="1:26" ht="145.19999999999999" x14ac:dyDescent="0.25">
      <c r="A3" s="12">
        <v>1</v>
      </c>
      <c r="B3" s="9" t="s">
        <v>77</v>
      </c>
      <c r="C3" s="9" t="s">
        <v>78</v>
      </c>
      <c r="D3" s="9" t="s">
        <v>79</v>
      </c>
      <c r="E3" s="9" t="s">
        <v>80</v>
      </c>
      <c r="F3" s="6">
        <v>33647570</v>
      </c>
      <c r="G3" s="9" t="s">
        <v>81</v>
      </c>
      <c r="H3" s="9">
        <v>24537354</v>
      </c>
      <c r="I3" s="9">
        <v>68000</v>
      </c>
      <c r="J3" s="9" t="s">
        <v>74</v>
      </c>
      <c r="K3" s="9" t="s">
        <v>75</v>
      </c>
      <c r="L3" s="9" t="s">
        <v>82</v>
      </c>
      <c r="M3" s="9" t="s">
        <v>76</v>
      </c>
      <c r="N3" s="9" t="s">
        <v>83</v>
      </c>
      <c r="O3" s="9" t="s">
        <v>75</v>
      </c>
      <c r="P3" s="9" t="s">
        <v>75</v>
      </c>
      <c r="Q3" s="10">
        <f>33108.97+14252.86</f>
        <v>47361.83</v>
      </c>
      <c r="R3" s="10">
        <f t="shared" ref="R3:R4" si="0">Q3</f>
        <v>47361.83</v>
      </c>
      <c r="S3" s="11">
        <v>44299</v>
      </c>
      <c r="T3" s="11">
        <v>44312</v>
      </c>
      <c r="U3" s="9" t="s">
        <v>84</v>
      </c>
      <c r="V3" s="4"/>
      <c r="W3" s="4"/>
      <c r="X3" s="4"/>
      <c r="Y3" s="4"/>
      <c r="Z3" s="4"/>
    </row>
    <row r="4" spans="1:26" ht="145.19999999999999" x14ac:dyDescent="0.25">
      <c r="A4" s="12">
        <v>2</v>
      </c>
      <c r="B4" s="9" t="s">
        <v>140</v>
      </c>
      <c r="C4" s="9" t="s">
        <v>85</v>
      </c>
      <c r="D4" s="9" t="s">
        <v>86</v>
      </c>
      <c r="E4" s="9" t="s">
        <v>80</v>
      </c>
      <c r="F4" s="6">
        <v>33647570</v>
      </c>
      <c r="G4" s="9" t="s">
        <v>87</v>
      </c>
      <c r="H4" s="9">
        <v>33507033</v>
      </c>
      <c r="I4" s="9">
        <v>68000</v>
      </c>
      <c r="J4" s="9" t="s">
        <v>74</v>
      </c>
      <c r="K4" s="9" t="s">
        <v>75</v>
      </c>
      <c r="L4" s="9" t="s">
        <v>82</v>
      </c>
      <c r="M4" s="9" t="s">
        <v>76</v>
      </c>
      <c r="N4" s="9" t="s">
        <v>88</v>
      </c>
      <c r="O4" s="9" t="s">
        <v>75</v>
      </c>
      <c r="P4" s="9" t="s">
        <v>75</v>
      </c>
      <c r="Q4" s="10">
        <f>38119.96+11110.28</f>
        <v>49230.239999999998</v>
      </c>
      <c r="R4" s="10">
        <f t="shared" si="0"/>
        <v>49230.239999999998</v>
      </c>
      <c r="S4" s="11">
        <v>44309</v>
      </c>
      <c r="T4" s="11">
        <v>44561</v>
      </c>
      <c r="U4" s="9" t="s">
        <v>84</v>
      </c>
      <c r="V4" s="4"/>
      <c r="W4" s="4"/>
      <c r="X4" s="4"/>
      <c r="Y4" s="4"/>
      <c r="Z4" s="4"/>
    </row>
    <row r="5" spans="1:26" ht="145.19999999999999" x14ac:dyDescent="0.25">
      <c r="A5" s="12">
        <v>3</v>
      </c>
      <c r="B5" s="9" t="s">
        <v>91</v>
      </c>
      <c r="C5" s="9" t="s">
        <v>89</v>
      </c>
      <c r="D5" s="9" t="s">
        <v>86</v>
      </c>
      <c r="E5" s="9" t="s">
        <v>80</v>
      </c>
      <c r="F5" s="6">
        <v>33647570</v>
      </c>
      <c r="G5" s="9" t="s">
        <v>87</v>
      </c>
      <c r="H5" s="9">
        <v>33507033</v>
      </c>
      <c r="I5" s="9">
        <v>68000</v>
      </c>
      <c r="J5" s="9" t="s">
        <v>74</v>
      </c>
      <c r="K5" s="9" t="s">
        <v>75</v>
      </c>
      <c r="L5" s="9" t="s">
        <v>82</v>
      </c>
      <c r="M5" s="9" t="s">
        <v>76</v>
      </c>
      <c r="N5" s="9" t="s">
        <v>90</v>
      </c>
      <c r="O5" s="9" t="s">
        <v>75</v>
      </c>
      <c r="P5" s="9" t="s">
        <v>75</v>
      </c>
      <c r="Q5" s="10">
        <v>49651.74</v>
      </c>
      <c r="R5" s="10">
        <f t="shared" ref="R5:R6" si="1">Q5</f>
        <v>49651.74</v>
      </c>
      <c r="S5" s="11">
        <v>44309</v>
      </c>
      <c r="T5" s="11">
        <v>44561</v>
      </c>
      <c r="U5" s="9" t="s">
        <v>84</v>
      </c>
      <c r="V5" s="4"/>
      <c r="W5" s="4"/>
      <c r="X5" s="4"/>
      <c r="Y5" s="4"/>
      <c r="Z5" s="4"/>
    </row>
    <row r="6" spans="1:26" ht="145.19999999999999" x14ac:dyDescent="0.25">
      <c r="A6" s="12">
        <v>4</v>
      </c>
      <c r="B6" s="9" t="s">
        <v>97</v>
      </c>
      <c r="C6" s="9" t="s">
        <v>92</v>
      </c>
      <c r="D6" s="9" t="s">
        <v>93</v>
      </c>
      <c r="E6" s="9" t="s">
        <v>80</v>
      </c>
      <c r="F6" s="6">
        <v>33647570</v>
      </c>
      <c r="G6" s="9" t="s">
        <v>94</v>
      </c>
      <c r="H6" s="9">
        <v>13888197</v>
      </c>
      <c r="I6" s="9">
        <v>68000</v>
      </c>
      <c r="J6" s="9" t="s">
        <v>74</v>
      </c>
      <c r="K6" s="9" t="s">
        <v>75</v>
      </c>
      <c r="L6" s="9" t="s">
        <v>82</v>
      </c>
      <c r="M6" s="9" t="s">
        <v>76</v>
      </c>
      <c r="N6" s="9" t="s">
        <v>95</v>
      </c>
      <c r="O6" s="9" t="s">
        <v>75</v>
      </c>
      <c r="P6" s="9" t="s">
        <v>75</v>
      </c>
      <c r="Q6" s="10">
        <v>49998</v>
      </c>
      <c r="R6" s="10">
        <f t="shared" si="1"/>
        <v>49998</v>
      </c>
      <c r="S6" s="11">
        <v>44312</v>
      </c>
      <c r="T6" s="11">
        <v>44561</v>
      </c>
      <c r="U6" s="9" t="s">
        <v>96</v>
      </c>
      <c r="V6" s="4"/>
      <c r="W6" s="4"/>
      <c r="X6" s="4"/>
      <c r="Y6" s="4"/>
      <c r="Z6" s="4"/>
    </row>
    <row r="7" spans="1:26" ht="145.19999999999999" x14ac:dyDescent="0.25">
      <c r="A7" s="12">
        <v>5</v>
      </c>
      <c r="B7" s="9" t="s">
        <v>119</v>
      </c>
      <c r="C7" s="9" t="s">
        <v>98</v>
      </c>
      <c r="D7" s="9" t="s">
        <v>93</v>
      </c>
      <c r="E7" s="9" t="s">
        <v>80</v>
      </c>
      <c r="F7" s="6">
        <v>33647570</v>
      </c>
      <c r="G7" s="9" t="s">
        <v>94</v>
      </c>
      <c r="H7" s="9">
        <v>13888197</v>
      </c>
      <c r="I7" s="9">
        <v>68000</v>
      </c>
      <c r="J7" s="9" t="s">
        <v>74</v>
      </c>
      <c r="K7" s="9" t="s">
        <v>75</v>
      </c>
      <c r="L7" s="9" t="s">
        <v>82</v>
      </c>
      <c r="M7" s="9" t="s">
        <v>76</v>
      </c>
      <c r="N7" s="9" t="s">
        <v>99</v>
      </c>
      <c r="O7" s="9" t="s">
        <v>75</v>
      </c>
      <c r="P7" s="9" t="s">
        <v>75</v>
      </c>
      <c r="Q7" s="10">
        <f>38335.2+11662.8</f>
        <v>49998</v>
      </c>
      <c r="R7" s="10">
        <f t="shared" ref="R7" si="2">Q7</f>
        <v>49998</v>
      </c>
      <c r="S7" s="11">
        <v>44312</v>
      </c>
      <c r="T7" s="11">
        <v>44561</v>
      </c>
      <c r="U7" s="9" t="s">
        <v>96</v>
      </c>
      <c r="V7" s="4"/>
      <c r="W7" s="4"/>
      <c r="X7" s="4"/>
      <c r="Y7" s="4"/>
      <c r="Z7" s="4"/>
    </row>
    <row r="8" spans="1:26" ht="145.19999999999999" x14ac:dyDescent="0.25">
      <c r="A8" s="12">
        <v>6</v>
      </c>
      <c r="B8" s="9" t="s">
        <v>120</v>
      </c>
      <c r="C8" s="9" t="s">
        <v>100</v>
      </c>
      <c r="D8" s="9" t="s">
        <v>93</v>
      </c>
      <c r="E8" s="9" t="s">
        <v>80</v>
      </c>
      <c r="F8" s="6">
        <v>33647570</v>
      </c>
      <c r="G8" s="9" t="s">
        <v>94</v>
      </c>
      <c r="H8" s="9">
        <v>13888197</v>
      </c>
      <c r="I8" s="9">
        <v>68000</v>
      </c>
      <c r="J8" s="9" t="s">
        <v>74</v>
      </c>
      <c r="K8" s="9" t="s">
        <v>75</v>
      </c>
      <c r="L8" s="9" t="s">
        <v>82</v>
      </c>
      <c r="M8" s="9" t="s">
        <v>76</v>
      </c>
      <c r="N8" s="9" t="s">
        <v>101</v>
      </c>
      <c r="O8" s="9" t="s">
        <v>75</v>
      </c>
      <c r="P8" s="9" t="s">
        <v>75</v>
      </c>
      <c r="Q8" s="10">
        <f>40782+2502</f>
        <v>43284</v>
      </c>
      <c r="R8" s="10">
        <f t="shared" ref="R8" si="3">Q8</f>
        <v>43284</v>
      </c>
      <c r="S8" s="11">
        <v>44312</v>
      </c>
      <c r="T8" s="11">
        <v>44561</v>
      </c>
      <c r="U8" s="9" t="s">
        <v>96</v>
      </c>
      <c r="V8" s="4"/>
      <c r="W8" s="4"/>
      <c r="X8" s="4"/>
      <c r="Y8" s="4"/>
      <c r="Z8" s="4"/>
    </row>
    <row r="9" spans="1:26" ht="145.19999999999999" x14ac:dyDescent="0.25">
      <c r="A9" s="12">
        <v>7</v>
      </c>
      <c r="B9" s="9" t="s">
        <v>104</v>
      </c>
      <c r="C9" s="9" t="s">
        <v>102</v>
      </c>
      <c r="D9" s="9" t="s">
        <v>93</v>
      </c>
      <c r="E9" s="9" t="s">
        <v>80</v>
      </c>
      <c r="F9" s="6">
        <v>33647570</v>
      </c>
      <c r="G9" s="9" t="s">
        <v>94</v>
      </c>
      <c r="H9" s="9">
        <v>13888197</v>
      </c>
      <c r="I9" s="9">
        <v>68000</v>
      </c>
      <c r="J9" s="9" t="s">
        <v>74</v>
      </c>
      <c r="K9" s="9" t="s">
        <v>75</v>
      </c>
      <c r="L9" s="9" t="s">
        <v>82</v>
      </c>
      <c r="M9" s="9" t="s">
        <v>76</v>
      </c>
      <c r="N9" s="9" t="s">
        <v>103</v>
      </c>
      <c r="O9" s="9" t="s">
        <v>75</v>
      </c>
      <c r="P9" s="9" t="s">
        <v>75</v>
      </c>
      <c r="Q9" s="10">
        <v>49996.800000000003</v>
      </c>
      <c r="R9" s="10">
        <f t="shared" ref="R9" si="4">Q9</f>
        <v>49996.800000000003</v>
      </c>
      <c r="S9" s="11">
        <v>44313</v>
      </c>
      <c r="T9" s="11">
        <v>44561</v>
      </c>
      <c r="U9" s="9" t="s">
        <v>96</v>
      </c>
      <c r="V9" s="4"/>
      <c r="W9" s="4"/>
      <c r="X9" s="4"/>
      <c r="Y9" s="4"/>
      <c r="Z9" s="4"/>
    </row>
    <row r="10" spans="1:26" ht="145.19999999999999" x14ac:dyDescent="0.25">
      <c r="A10" s="12">
        <v>8</v>
      </c>
      <c r="B10" s="9" t="s">
        <v>121</v>
      </c>
      <c r="C10" s="9" t="s">
        <v>105</v>
      </c>
      <c r="D10" s="9" t="s">
        <v>93</v>
      </c>
      <c r="E10" s="9" t="s">
        <v>80</v>
      </c>
      <c r="F10" s="6">
        <v>33647570</v>
      </c>
      <c r="G10" s="9" t="s">
        <v>94</v>
      </c>
      <c r="H10" s="9">
        <v>13888197</v>
      </c>
      <c r="I10" s="9">
        <v>68000</v>
      </c>
      <c r="J10" s="9" t="s">
        <v>74</v>
      </c>
      <c r="K10" s="9" t="s">
        <v>75</v>
      </c>
      <c r="L10" s="9" t="s">
        <v>82</v>
      </c>
      <c r="M10" s="9" t="s">
        <v>76</v>
      </c>
      <c r="N10" s="9" t="s">
        <v>106</v>
      </c>
      <c r="O10" s="9" t="s">
        <v>75</v>
      </c>
      <c r="P10" s="9" t="s">
        <v>75</v>
      </c>
      <c r="Q10" s="10">
        <f>859.2+3451.2</f>
        <v>4310.3999999999996</v>
      </c>
      <c r="R10" s="10">
        <f t="shared" ref="R10" si="5">Q10</f>
        <v>4310.3999999999996</v>
      </c>
      <c r="S10" s="11">
        <v>44313</v>
      </c>
      <c r="T10" s="11">
        <v>44561</v>
      </c>
      <c r="U10" s="9" t="s">
        <v>96</v>
      </c>
      <c r="V10" s="4"/>
      <c r="W10" s="4"/>
      <c r="X10" s="4"/>
      <c r="Y10" s="4"/>
      <c r="Z10" s="4"/>
    </row>
    <row r="11" spans="1:26" ht="145.19999999999999" x14ac:dyDescent="0.25">
      <c r="A11" s="12">
        <v>9</v>
      </c>
      <c r="B11" s="9" t="s">
        <v>122</v>
      </c>
      <c r="C11" s="9" t="s">
        <v>107</v>
      </c>
      <c r="D11" s="9" t="s">
        <v>93</v>
      </c>
      <c r="E11" s="9" t="s">
        <v>80</v>
      </c>
      <c r="F11" s="6">
        <v>33647570</v>
      </c>
      <c r="G11" s="9" t="s">
        <v>94</v>
      </c>
      <c r="H11" s="9">
        <v>13888197</v>
      </c>
      <c r="I11" s="9">
        <v>68000</v>
      </c>
      <c r="J11" s="9" t="s">
        <v>74</v>
      </c>
      <c r="K11" s="9" t="s">
        <v>75</v>
      </c>
      <c r="L11" s="9" t="s">
        <v>82</v>
      </c>
      <c r="M11" s="9" t="s">
        <v>76</v>
      </c>
      <c r="N11" s="9" t="s">
        <v>108</v>
      </c>
      <c r="O11" s="9" t="s">
        <v>75</v>
      </c>
      <c r="P11" s="9" t="s">
        <v>75</v>
      </c>
      <c r="Q11" s="10">
        <f>46003.2+3993.6</f>
        <v>49996.799999999996</v>
      </c>
      <c r="R11" s="10">
        <f t="shared" ref="R11" si="6">Q11</f>
        <v>49996.799999999996</v>
      </c>
      <c r="S11" s="11">
        <v>44313</v>
      </c>
      <c r="T11" s="11">
        <v>44561</v>
      </c>
      <c r="U11" s="9" t="s">
        <v>96</v>
      </c>
      <c r="V11" s="4"/>
      <c r="W11" s="4"/>
      <c r="X11" s="4"/>
      <c r="Y11" s="4"/>
      <c r="Z11" s="4"/>
    </row>
    <row r="12" spans="1:26" ht="145.19999999999999" x14ac:dyDescent="0.25">
      <c r="A12" s="12">
        <v>10</v>
      </c>
      <c r="B12" s="9" t="s">
        <v>111</v>
      </c>
      <c r="C12" s="9" t="s">
        <v>109</v>
      </c>
      <c r="D12" s="9" t="s">
        <v>93</v>
      </c>
      <c r="E12" s="9" t="s">
        <v>80</v>
      </c>
      <c r="F12" s="6">
        <v>33647570</v>
      </c>
      <c r="G12" s="9" t="s">
        <v>94</v>
      </c>
      <c r="H12" s="9">
        <v>13888197</v>
      </c>
      <c r="I12" s="9">
        <v>68000</v>
      </c>
      <c r="J12" s="9" t="s">
        <v>74</v>
      </c>
      <c r="K12" s="9" t="s">
        <v>75</v>
      </c>
      <c r="L12" s="9" t="s">
        <v>82</v>
      </c>
      <c r="M12" s="9" t="s">
        <v>76</v>
      </c>
      <c r="N12" s="9" t="s">
        <v>110</v>
      </c>
      <c r="O12" s="9" t="s">
        <v>75</v>
      </c>
      <c r="P12" s="9" t="s">
        <v>75</v>
      </c>
      <c r="Q12" s="10">
        <v>49996.800000000003</v>
      </c>
      <c r="R12" s="10">
        <f t="shared" ref="R12" si="7">Q12</f>
        <v>49996.800000000003</v>
      </c>
      <c r="S12" s="11">
        <v>44313</v>
      </c>
      <c r="T12" s="11">
        <v>44561</v>
      </c>
      <c r="U12" s="9" t="s">
        <v>96</v>
      </c>
      <c r="V12" s="4"/>
      <c r="W12" s="4"/>
      <c r="X12" s="4"/>
      <c r="Y12" s="4"/>
      <c r="Z12" s="4"/>
    </row>
    <row r="13" spans="1:26" ht="145.19999999999999" x14ac:dyDescent="0.25">
      <c r="A13" s="12">
        <v>11</v>
      </c>
      <c r="B13" s="9" t="s">
        <v>114</v>
      </c>
      <c r="C13" s="9" t="s">
        <v>112</v>
      </c>
      <c r="D13" s="9" t="s">
        <v>93</v>
      </c>
      <c r="E13" s="9" t="s">
        <v>80</v>
      </c>
      <c r="F13" s="6">
        <v>33647570</v>
      </c>
      <c r="G13" s="9" t="s">
        <v>94</v>
      </c>
      <c r="H13" s="9">
        <v>13888197</v>
      </c>
      <c r="I13" s="9">
        <v>68000</v>
      </c>
      <c r="J13" s="9" t="s">
        <v>74</v>
      </c>
      <c r="K13" s="9" t="s">
        <v>75</v>
      </c>
      <c r="L13" s="9" t="s">
        <v>82</v>
      </c>
      <c r="M13" s="9" t="s">
        <v>76</v>
      </c>
      <c r="N13" s="9" t="s">
        <v>113</v>
      </c>
      <c r="O13" s="9" t="s">
        <v>75</v>
      </c>
      <c r="P13" s="9" t="s">
        <v>75</v>
      </c>
      <c r="Q13" s="10">
        <v>49989.599999999999</v>
      </c>
      <c r="R13" s="10">
        <f t="shared" ref="R13" si="8">Q13</f>
        <v>49989.599999999999</v>
      </c>
      <c r="S13" s="11">
        <v>44313</v>
      </c>
      <c r="T13" s="11">
        <v>44561</v>
      </c>
      <c r="U13" s="9" t="s">
        <v>96</v>
      </c>
      <c r="V13" s="4"/>
      <c r="W13" s="4"/>
      <c r="X13" s="4"/>
      <c r="Y13" s="4"/>
      <c r="Z13" s="4"/>
    </row>
    <row r="14" spans="1:26" ht="145.19999999999999" x14ac:dyDescent="0.25">
      <c r="A14" s="12">
        <v>12</v>
      </c>
      <c r="B14" s="9" t="s">
        <v>123</v>
      </c>
      <c r="C14" s="9" t="s">
        <v>115</v>
      </c>
      <c r="D14" s="9" t="s">
        <v>93</v>
      </c>
      <c r="E14" s="9" t="s">
        <v>80</v>
      </c>
      <c r="F14" s="6">
        <v>33647570</v>
      </c>
      <c r="G14" s="9" t="s">
        <v>94</v>
      </c>
      <c r="H14" s="9">
        <v>13888197</v>
      </c>
      <c r="I14" s="9">
        <v>68000</v>
      </c>
      <c r="J14" s="9" t="s">
        <v>74</v>
      </c>
      <c r="K14" s="9" t="s">
        <v>75</v>
      </c>
      <c r="L14" s="9" t="s">
        <v>82</v>
      </c>
      <c r="M14" s="9" t="s">
        <v>76</v>
      </c>
      <c r="N14" s="9" t="s">
        <v>116</v>
      </c>
      <c r="O14" s="9" t="s">
        <v>75</v>
      </c>
      <c r="P14" s="9" t="s">
        <v>75</v>
      </c>
      <c r="Q14" s="10">
        <f>4123.2+1719.6</f>
        <v>5842.7999999999993</v>
      </c>
      <c r="R14" s="10">
        <f t="shared" ref="R14" si="9">Q14</f>
        <v>5842.7999999999993</v>
      </c>
      <c r="S14" s="11">
        <v>44313</v>
      </c>
      <c r="T14" s="11">
        <v>44561</v>
      </c>
      <c r="U14" s="9" t="s">
        <v>96</v>
      </c>
      <c r="V14" s="4"/>
      <c r="W14" s="4"/>
      <c r="X14" s="4"/>
      <c r="Y14" s="4"/>
      <c r="Z14" s="4"/>
    </row>
    <row r="15" spans="1:26" ht="145.19999999999999" x14ac:dyDescent="0.25">
      <c r="A15" s="12">
        <v>13</v>
      </c>
      <c r="B15" s="9" t="s">
        <v>124</v>
      </c>
      <c r="C15" s="9" t="s">
        <v>117</v>
      </c>
      <c r="D15" s="9" t="s">
        <v>93</v>
      </c>
      <c r="E15" s="9" t="s">
        <v>80</v>
      </c>
      <c r="F15" s="6">
        <v>33647570</v>
      </c>
      <c r="G15" s="9" t="s">
        <v>94</v>
      </c>
      <c r="H15" s="9">
        <v>13888197</v>
      </c>
      <c r="I15" s="9">
        <v>68000</v>
      </c>
      <c r="J15" s="9" t="s">
        <v>74</v>
      </c>
      <c r="K15" s="9" t="s">
        <v>75</v>
      </c>
      <c r="L15" s="9" t="s">
        <v>82</v>
      </c>
      <c r="M15" s="9" t="s">
        <v>76</v>
      </c>
      <c r="N15" s="9" t="s">
        <v>118</v>
      </c>
      <c r="O15" s="9" t="s">
        <v>75</v>
      </c>
      <c r="P15" s="9" t="s">
        <v>75</v>
      </c>
      <c r="Q15" s="10">
        <f>40735.2+5232</f>
        <v>45967.199999999997</v>
      </c>
      <c r="R15" s="10">
        <f t="shared" ref="R15" si="10">Q15</f>
        <v>45967.199999999997</v>
      </c>
      <c r="S15" s="11">
        <v>44313</v>
      </c>
      <c r="T15" s="11">
        <v>44561</v>
      </c>
      <c r="U15" s="9" t="s">
        <v>96</v>
      </c>
      <c r="V15" s="4"/>
      <c r="W15" s="4"/>
      <c r="X15" s="4"/>
      <c r="Y15" s="4"/>
      <c r="Z15" s="4"/>
    </row>
    <row r="16" spans="1:26" ht="145.19999999999999" x14ac:dyDescent="0.25">
      <c r="A16" s="12">
        <v>14</v>
      </c>
      <c r="B16" s="9" t="s">
        <v>128</v>
      </c>
      <c r="C16" s="9" t="s">
        <v>125</v>
      </c>
      <c r="D16" s="9" t="s">
        <v>86</v>
      </c>
      <c r="E16" s="9" t="s">
        <v>80</v>
      </c>
      <c r="F16" s="6">
        <v>33647570</v>
      </c>
      <c r="G16" s="9" t="s">
        <v>126</v>
      </c>
      <c r="H16" s="9">
        <v>3393401235</v>
      </c>
      <c r="I16" s="9">
        <v>68000</v>
      </c>
      <c r="J16" s="9" t="s">
        <v>74</v>
      </c>
      <c r="K16" s="9" t="s">
        <v>75</v>
      </c>
      <c r="L16" s="9" t="s">
        <v>82</v>
      </c>
      <c r="M16" s="9" t="s">
        <v>76</v>
      </c>
      <c r="N16" s="9" t="s">
        <v>127</v>
      </c>
      <c r="O16" s="9" t="s">
        <v>75</v>
      </c>
      <c r="P16" s="9" t="s">
        <v>75</v>
      </c>
      <c r="Q16" s="10">
        <v>47288.66</v>
      </c>
      <c r="R16" s="10">
        <f t="shared" ref="R16:R31" si="11">Q16</f>
        <v>47288.66</v>
      </c>
      <c r="S16" s="11">
        <v>44336</v>
      </c>
      <c r="T16" s="11">
        <v>44561</v>
      </c>
      <c r="U16" s="9" t="s">
        <v>96</v>
      </c>
      <c r="V16" s="4"/>
      <c r="W16" s="4"/>
      <c r="X16" s="4"/>
      <c r="Y16" s="4"/>
      <c r="Z16" s="4"/>
    </row>
    <row r="17" spans="1:26" ht="158.4" x14ac:dyDescent="0.25">
      <c r="A17" s="12">
        <v>15</v>
      </c>
      <c r="B17" s="9" t="s">
        <v>131</v>
      </c>
      <c r="C17" s="9" t="s">
        <v>129</v>
      </c>
      <c r="D17" s="9" t="s">
        <v>86</v>
      </c>
      <c r="E17" s="9" t="s">
        <v>80</v>
      </c>
      <c r="F17" s="6">
        <v>33647570</v>
      </c>
      <c r="G17" s="9" t="s">
        <v>126</v>
      </c>
      <c r="H17" s="9">
        <v>3393401235</v>
      </c>
      <c r="I17" s="9">
        <v>68000</v>
      </c>
      <c r="J17" s="9" t="s">
        <v>74</v>
      </c>
      <c r="K17" s="9" t="s">
        <v>75</v>
      </c>
      <c r="L17" s="9" t="s">
        <v>82</v>
      </c>
      <c r="M17" s="9" t="s">
        <v>76</v>
      </c>
      <c r="N17" s="9" t="s">
        <v>130</v>
      </c>
      <c r="O17" s="9" t="s">
        <v>75</v>
      </c>
      <c r="P17" s="9" t="s">
        <v>75</v>
      </c>
      <c r="Q17" s="10">
        <v>26952.43</v>
      </c>
      <c r="R17" s="10">
        <f t="shared" si="11"/>
        <v>26952.43</v>
      </c>
      <c r="S17" s="11">
        <v>44336</v>
      </c>
      <c r="T17" s="11">
        <v>44561</v>
      </c>
      <c r="U17" s="9" t="s">
        <v>96</v>
      </c>
      <c r="V17" s="4"/>
      <c r="W17" s="4"/>
      <c r="X17" s="4"/>
      <c r="Y17" s="4"/>
      <c r="Z17" s="4"/>
    </row>
    <row r="18" spans="1:26" ht="158.4" x14ac:dyDescent="0.25">
      <c r="A18" s="12">
        <v>16</v>
      </c>
      <c r="B18" s="9" t="s">
        <v>134</v>
      </c>
      <c r="C18" s="9" t="s">
        <v>132</v>
      </c>
      <c r="D18" s="9" t="s">
        <v>86</v>
      </c>
      <c r="E18" s="9" t="s">
        <v>80</v>
      </c>
      <c r="F18" s="6">
        <v>33647570</v>
      </c>
      <c r="G18" s="9" t="s">
        <v>133</v>
      </c>
      <c r="H18" s="9">
        <v>2886318210</v>
      </c>
      <c r="I18" s="9">
        <v>68000</v>
      </c>
      <c r="J18" s="9" t="s">
        <v>74</v>
      </c>
      <c r="K18" s="9" t="s">
        <v>75</v>
      </c>
      <c r="L18" s="9" t="s">
        <v>82</v>
      </c>
      <c r="M18" s="9" t="s">
        <v>76</v>
      </c>
      <c r="N18" s="9" t="s">
        <v>127</v>
      </c>
      <c r="O18" s="9" t="s">
        <v>75</v>
      </c>
      <c r="P18" s="9" t="s">
        <v>75</v>
      </c>
      <c r="Q18" s="10">
        <v>38095.96</v>
      </c>
      <c r="R18" s="10">
        <f t="shared" si="11"/>
        <v>38095.96</v>
      </c>
      <c r="S18" s="11">
        <v>44336</v>
      </c>
      <c r="T18" s="11">
        <v>44561</v>
      </c>
      <c r="U18" s="9" t="s">
        <v>96</v>
      </c>
      <c r="V18" s="4"/>
      <c r="W18" s="4"/>
      <c r="X18" s="4"/>
      <c r="Y18" s="4"/>
      <c r="Z18" s="4"/>
    </row>
    <row r="19" spans="1:26" ht="158.4" x14ac:dyDescent="0.25">
      <c r="A19" s="12">
        <v>17</v>
      </c>
      <c r="B19" s="9" t="s">
        <v>136</v>
      </c>
      <c r="C19" s="9" t="s">
        <v>132</v>
      </c>
      <c r="D19" s="9" t="s">
        <v>86</v>
      </c>
      <c r="E19" s="9" t="s">
        <v>80</v>
      </c>
      <c r="F19" s="6">
        <v>33647570</v>
      </c>
      <c r="G19" s="9" t="s">
        <v>133</v>
      </c>
      <c r="H19" s="9">
        <v>2886318210</v>
      </c>
      <c r="I19" s="9">
        <v>68000</v>
      </c>
      <c r="J19" s="9" t="s">
        <v>74</v>
      </c>
      <c r="K19" s="9" t="s">
        <v>75</v>
      </c>
      <c r="L19" s="9" t="s">
        <v>82</v>
      </c>
      <c r="M19" s="9" t="s">
        <v>76</v>
      </c>
      <c r="N19" s="9" t="s">
        <v>135</v>
      </c>
      <c r="O19" s="9" t="s">
        <v>75</v>
      </c>
      <c r="P19" s="9" t="s">
        <v>75</v>
      </c>
      <c r="Q19" s="10">
        <v>48599.15</v>
      </c>
      <c r="R19" s="10">
        <f t="shared" si="11"/>
        <v>48599.15</v>
      </c>
      <c r="S19" s="11">
        <v>44337</v>
      </c>
      <c r="T19" s="11">
        <v>44561</v>
      </c>
      <c r="U19" s="9" t="s">
        <v>96</v>
      </c>
      <c r="V19" s="4"/>
      <c r="W19" s="4"/>
      <c r="X19" s="4"/>
      <c r="Y19" s="4"/>
      <c r="Z19" s="4"/>
    </row>
    <row r="20" spans="1:26" ht="145.19999999999999" x14ac:dyDescent="0.25">
      <c r="A20" s="12">
        <v>18</v>
      </c>
      <c r="B20" s="9" t="s">
        <v>137</v>
      </c>
      <c r="C20" s="9" t="s">
        <v>138</v>
      </c>
      <c r="D20" s="9" t="s">
        <v>93</v>
      </c>
      <c r="E20" s="9" t="s">
        <v>80</v>
      </c>
      <c r="F20" s="6">
        <v>33647570</v>
      </c>
      <c r="G20" s="9" t="s">
        <v>133</v>
      </c>
      <c r="H20" s="9">
        <v>2886318210</v>
      </c>
      <c r="I20" s="9">
        <v>68000</v>
      </c>
      <c r="J20" s="9" t="s">
        <v>74</v>
      </c>
      <c r="K20" s="9" t="s">
        <v>75</v>
      </c>
      <c r="L20" s="9" t="s">
        <v>82</v>
      </c>
      <c r="M20" s="9" t="s">
        <v>76</v>
      </c>
      <c r="N20" s="9" t="s">
        <v>139</v>
      </c>
      <c r="O20" s="9" t="s">
        <v>75</v>
      </c>
      <c r="P20" s="9" t="s">
        <v>75</v>
      </c>
      <c r="Q20" s="10">
        <v>49234.57</v>
      </c>
      <c r="R20" s="10">
        <f t="shared" si="11"/>
        <v>49234.57</v>
      </c>
      <c r="S20" s="11">
        <v>44337</v>
      </c>
      <c r="T20" s="11">
        <v>44561</v>
      </c>
      <c r="U20" s="9" t="s">
        <v>84</v>
      </c>
      <c r="V20" s="4"/>
      <c r="W20" s="4"/>
      <c r="X20" s="4"/>
      <c r="Y20" s="4"/>
      <c r="Z20" s="4"/>
    </row>
    <row r="21" spans="1:26" ht="145.19999999999999" x14ac:dyDescent="0.25">
      <c r="A21" s="12">
        <v>19</v>
      </c>
      <c r="B21" s="9" t="s">
        <v>144</v>
      </c>
      <c r="C21" s="9" t="s">
        <v>141</v>
      </c>
      <c r="D21" s="9" t="s">
        <v>86</v>
      </c>
      <c r="E21" s="9" t="s">
        <v>80</v>
      </c>
      <c r="F21" s="6">
        <v>33647570</v>
      </c>
      <c r="G21" s="9" t="s">
        <v>142</v>
      </c>
      <c r="H21" s="9">
        <v>41025058</v>
      </c>
      <c r="I21" s="9">
        <v>68000</v>
      </c>
      <c r="J21" s="9" t="s">
        <v>74</v>
      </c>
      <c r="K21" s="9" t="s">
        <v>75</v>
      </c>
      <c r="L21" s="9" t="s">
        <v>82</v>
      </c>
      <c r="M21" s="9" t="s">
        <v>76</v>
      </c>
      <c r="N21" s="9" t="s">
        <v>143</v>
      </c>
      <c r="O21" s="9" t="s">
        <v>75</v>
      </c>
      <c r="P21" s="9" t="s">
        <v>75</v>
      </c>
      <c r="Q21" s="10">
        <v>49560.88</v>
      </c>
      <c r="R21" s="10">
        <f t="shared" si="11"/>
        <v>49560.88</v>
      </c>
      <c r="S21" s="11">
        <v>44348</v>
      </c>
      <c r="T21" s="11">
        <v>44561</v>
      </c>
      <c r="U21" s="9" t="s">
        <v>96</v>
      </c>
      <c r="V21" s="4"/>
      <c r="W21" s="4"/>
      <c r="X21" s="4"/>
      <c r="Y21" s="4"/>
      <c r="Z21" s="4"/>
    </row>
    <row r="22" spans="1:26" ht="158.4" x14ac:dyDescent="0.25">
      <c r="A22" s="12">
        <v>20</v>
      </c>
      <c r="B22" s="9" t="s">
        <v>147</v>
      </c>
      <c r="C22" s="9" t="s">
        <v>145</v>
      </c>
      <c r="D22" s="9" t="s">
        <v>86</v>
      </c>
      <c r="E22" s="9" t="s">
        <v>80</v>
      </c>
      <c r="F22" s="6">
        <v>33647570</v>
      </c>
      <c r="G22" s="9" t="s">
        <v>142</v>
      </c>
      <c r="H22" s="9">
        <v>41025058</v>
      </c>
      <c r="I22" s="9">
        <v>68000</v>
      </c>
      <c r="J22" s="9" t="s">
        <v>74</v>
      </c>
      <c r="K22" s="9" t="s">
        <v>75</v>
      </c>
      <c r="L22" s="9" t="s">
        <v>82</v>
      </c>
      <c r="M22" s="9" t="s">
        <v>76</v>
      </c>
      <c r="N22" s="9" t="s">
        <v>146</v>
      </c>
      <c r="O22" s="9" t="s">
        <v>75</v>
      </c>
      <c r="P22" s="9" t="s">
        <v>75</v>
      </c>
      <c r="Q22" s="10">
        <v>49070.35</v>
      </c>
      <c r="R22" s="10">
        <f t="shared" si="11"/>
        <v>49070.35</v>
      </c>
      <c r="S22" s="11">
        <v>44350</v>
      </c>
      <c r="T22" s="11">
        <v>44554</v>
      </c>
      <c r="U22" s="9" t="s">
        <v>96</v>
      </c>
      <c r="V22" s="4"/>
      <c r="W22" s="4"/>
      <c r="X22" s="4"/>
      <c r="Y22" s="4"/>
      <c r="Z22" s="4"/>
    </row>
    <row r="23" spans="1:26" ht="158.4" x14ac:dyDescent="0.25">
      <c r="A23" s="12">
        <v>21</v>
      </c>
      <c r="B23" s="9" t="s">
        <v>150</v>
      </c>
      <c r="C23" s="9" t="s">
        <v>148</v>
      </c>
      <c r="D23" s="9" t="s">
        <v>86</v>
      </c>
      <c r="E23" s="9" t="s">
        <v>80</v>
      </c>
      <c r="F23" s="6">
        <v>33647570</v>
      </c>
      <c r="G23" s="9" t="s">
        <v>142</v>
      </c>
      <c r="H23" s="9">
        <v>41025058</v>
      </c>
      <c r="I23" s="9">
        <v>68000</v>
      </c>
      <c r="J23" s="9" t="s">
        <v>74</v>
      </c>
      <c r="K23" s="9" t="s">
        <v>75</v>
      </c>
      <c r="L23" s="9" t="s">
        <v>82</v>
      </c>
      <c r="M23" s="9" t="s">
        <v>76</v>
      </c>
      <c r="N23" s="9" t="s">
        <v>149</v>
      </c>
      <c r="O23" s="9" t="s">
        <v>75</v>
      </c>
      <c r="P23" s="9" t="s">
        <v>75</v>
      </c>
      <c r="Q23" s="10">
        <v>46932.7</v>
      </c>
      <c r="R23" s="10">
        <f t="shared" si="11"/>
        <v>46932.7</v>
      </c>
      <c r="S23" s="11">
        <v>44350</v>
      </c>
      <c r="T23" s="11">
        <v>44554</v>
      </c>
      <c r="U23" s="9" t="s">
        <v>96</v>
      </c>
      <c r="V23" s="4"/>
      <c r="W23" s="4"/>
      <c r="X23" s="4"/>
      <c r="Y23" s="4"/>
      <c r="Z23" s="4"/>
    </row>
    <row r="24" spans="1:26" ht="145.19999999999999" x14ac:dyDescent="0.25">
      <c r="A24" s="12">
        <v>22</v>
      </c>
      <c r="B24" s="9" t="s">
        <v>151</v>
      </c>
      <c r="C24" s="9" t="s">
        <v>152</v>
      </c>
      <c r="D24" s="9" t="s">
        <v>93</v>
      </c>
      <c r="E24" s="9" t="s">
        <v>80</v>
      </c>
      <c r="F24" s="6">
        <v>33647570</v>
      </c>
      <c r="G24" s="9" t="s">
        <v>153</v>
      </c>
      <c r="H24" s="9">
        <v>3094309894</v>
      </c>
      <c r="I24" s="9">
        <v>68000</v>
      </c>
      <c r="J24" s="9" t="s">
        <v>74</v>
      </c>
      <c r="K24" s="9" t="s">
        <v>75</v>
      </c>
      <c r="L24" s="9" t="s">
        <v>82</v>
      </c>
      <c r="M24" s="9" t="s">
        <v>76</v>
      </c>
      <c r="N24" s="9" t="s">
        <v>154</v>
      </c>
      <c r="O24" s="9" t="s">
        <v>75</v>
      </c>
      <c r="P24" s="9" t="s">
        <v>75</v>
      </c>
      <c r="Q24" s="10">
        <v>49410.02</v>
      </c>
      <c r="R24" s="10">
        <f t="shared" si="11"/>
        <v>49410.02</v>
      </c>
      <c r="S24" s="11">
        <v>44350</v>
      </c>
      <c r="T24" s="11">
        <v>44554</v>
      </c>
      <c r="U24" s="9" t="s">
        <v>155</v>
      </c>
      <c r="V24" s="4"/>
      <c r="W24" s="4"/>
      <c r="X24" s="4"/>
      <c r="Y24" s="4"/>
      <c r="Z24" s="4"/>
    </row>
    <row r="25" spans="1:26" ht="211.2" x14ac:dyDescent="0.25">
      <c r="A25" s="12">
        <v>23</v>
      </c>
      <c r="B25" s="9" t="s">
        <v>158</v>
      </c>
      <c r="C25" s="9" t="s">
        <v>156</v>
      </c>
      <c r="D25" s="9" t="s">
        <v>93</v>
      </c>
      <c r="E25" s="9" t="s">
        <v>80</v>
      </c>
      <c r="F25" s="6">
        <v>33647570</v>
      </c>
      <c r="G25" s="9" t="s">
        <v>157</v>
      </c>
      <c r="H25" s="9">
        <v>31210735</v>
      </c>
      <c r="I25" s="9">
        <v>68000</v>
      </c>
      <c r="J25" s="9" t="s">
        <v>74</v>
      </c>
      <c r="K25" s="9" t="s">
        <v>75</v>
      </c>
      <c r="L25" s="9" t="s">
        <v>82</v>
      </c>
      <c r="M25" s="9" t="s">
        <v>76</v>
      </c>
      <c r="N25" s="9" t="s">
        <v>160</v>
      </c>
      <c r="O25" s="9" t="s">
        <v>75</v>
      </c>
      <c r="P25" s="9" t="s">
        <v>75</v>
      </c>
      <c r="Q25" s="10">
        <v>49713.47</v>
      </c>
      <c r="R25" s="10">
        <f t="shared" si="11"/>
        <v>49713.47</v>
      </c>
      <c r="S25" s="11">
        <v>44362</v>
      </c>
      <c r="T25" s="11">
        <v>44554</v>
      </c>
      <c r="U25" s="9" t="s">
        <v>84</v>
      </c>
      <c r="V25" s="4"/>
      <c r="W25" s="4"/>
      <c r="X25" s="4"/>
      <c r="Y25" s="4"/>
      <c r="Z25" s="4"/>
    </row>
    <row r="26" spans="1:26" ht="184.8" x14ac:dyDescent="0.25">
      <c r="A26" s="12">
        <v>24</v>
      </c>
      <c r="B26" s="9" t="s">
        <v>162</v>
      </c>
      <c r="C26" s="9" t="s">
        <v>159</v>
      </c>
      <c r="D26" s="9" t="s">
        <v>93</v>
      </c>
      <c r="E26" s="9" t="s">
        <v>80</v>
      </c>
      <c r="F26" s="6">
        <v>33647570</v>
      </c>
      <c r="G26" s="9" t="s">
        <v>157</v>
      </c>
      <c r="H26" s="9">
        <v>31210735</v>
      </c>
      <c r="I26" s="9">
        <v>68000</v>
      </c>
      <c r="J26" s="9" t="s">
        <v>74</v>
      </c>
      <c r="K26" s="9" t="s">
        <v>75</v>
      </c>
      <c r="L26" s="9" t="s">
        <v>82</v>
      </c>
      <c r="M26" s="9" t="s">
        <v>76</v>
      </c>
      <c r="N26" s="9" t="s">
        <v>161</v>
      </c>
      <c r="O26" s="9" t="s">
        <v>75</v>
      </c>
      <c r="P26" s="9" t="s">
        <v>75</v>
      </c>
      <c r="Q26" s="10">
        <v>38239.699999999997</v>
      </c>
      <c r="R26" s="10">
        <f t="shared" si="11"/>
        <v>38239.699999999997</v>
      </c>
      <c r="S26" s="11">
        <v>44362</v>
      </c>
      <c r="T26" s="11">
        <v>44554</v>
      </c>
      <c r="U26" s="9" t="s">
        <v>84</v>
      </c>
      <c r="V26" s="4"/>
      <c r="W26" s="4"/>
      <c r="X26" s="4"/>
      <c r="Y26" s="4"/>
      <c r="Z26" s="4"/>
    </row>
    <row r="27" spans="1:26" ht="184.8" x14ac:dyDescent="0.25">
      <c r="A27" s="12">
        <v>25</v>
      </c>
      <c r="B27" s="9" t="s">
        <v>165</v>
      </c>
      <c r="C27" s="9" t="s">
        <v>163</v>
      </c>
      <c r="D27" s="9" t="s">
        <v>93</v>
      </c>
      <c r="E27" s="9" t="s">
        <v>80</v>
      </c>
      <c r="F27" s="6">
        <v>33647570</v>
      </c>
      <c r="G27" s="9" t="s">
        <v>157</v>
      </c>
      <c r="H27" s="9">
        <v>31210735</v>
      </c>
      <c r="I27" s="9">
        <v>68000</v>
      </c>
      <c r="J27" s="9" t="s">
        <v>74</v>
      </c>
      <c r="K27" s="9" t="s">
        <v>75</v>
      </c>
      <c r="L27" s="9" t="s">
        <v>82</v>
      </c>
      <c r="M27" s="9" t="s">
        <v>76</v>
      </c>
      <c r="N27" s="9" t="s">
        <v>164</v>
      </c>
      <c r="O27" s="9" t="s">
        <v>75</v>
      </c>
      <c r="P27" s="9" t="s">
        <v>75</v>
      </c>
      <c r="Q27" s="10">
        <v>45889.96</v>
      </c>
      <c r="R27" s="10">
        <f t="shared" si="11"/>
        <v>45889.96</v>
      </c>
      <c r="S27" s="11">
        <v>44362</v>
      </c>
      <c r="T27" s="11">
        <v>44554</v>
      </c>
      <c r="U27" s="9" t="s">
        <v>84</v>
      </c>
      <c r="V27" s="4"/>
      <c r="W27" s="4"/>
      <c r="X27" s="4"/>
      <c r="Y27" s="4"/>
      <c r="Z27" s="4"/>
    </row>
    <row r="28" spans="1:26" ht="211.2" x14ac:dyDescent="0.25">
      <c r="A28" s="12">
        <v>26</v>
      </c>
      <c r="B28" s="9" t="s">
        <v>168</v>
      </c>
      <c r="C28" s="9" t="s">
        <v>166</v>
      </c>
      <c r="D28" s="9" t="s">
        <v>93</v>
      </c>
      <c r="E28" s="9" t="s">
        <v>80</v>
      </c>
      <c r="F28" s="6">
        <v>33647570</v>
      </c>
      <c r="G28" s="9" t="s">
        <v>157</v>
      </c>
      <c r="H28" s="9">
        <v>31210735</v>
      </c>
      <c r="I28" s="9">
        <v>68000</v>
      </c>
      <c r="J28" s="9" t="s">
        <v>74</v>
      </c>
      <c r="K28" s="9" t="s">
        <v>75</v>
      </c>
      <c r="L28" s="9" t="s">
        <v>82</v>
      </c>
      <c r="M28" s="9" t="s">
        <v>76</v>
      </c>
      <c r="N28" s="9" t="s">
        <v>167</v>
      </c>
      <c r="O28" s="9" t="s">
        <v>75</v>
      </c>
      <c r="P28" s="9" t="s">
        <v>75</v>
      </c>
      <c r="Q28" s="10">
        <v>49713.47</v>
      </c>
      <c r="R28" s="10">
        <f t="shared" si="11"/>
        <v>49713.47</v>
      </c>
      <c r="S28" s="11">
        <v>44363</v>
      </c>
      <c r="T28" s="11">
        <v>44554</v>
      </c>
      <c r="U28" s="9" t="s">
        <v>84</v>
      </c>
      <c r="V28" s="4"/>
      <c r="W28" s="4"/>
      <c r="X28" s="4"/>
      <c r="Y28" s="4"/>
      <c r="Z28" s="4"/>
    </row>
    <row r="29" spans="1:26" ht="198" x14ac:dyDescent="0.25">
      <c r="A29" s="12">
        <v>27</v>
      </c>
      <c r="B29" s="9" t="s">
        <v>174</v>
      </c>
      <c r="C29" s="9" t="s">
        <v>169</v>
      </c>
      <c r="D29" s="9" t="s">
        <v>93</v>
      </c>
      <c r="E29" s="9" t="s">
        <v>80</v>
      </c>
      <c r="F29" s="6">
        <v>33647570</v>
      </c>
      <c r="G29" s="9" t="s">
        <v>157</v>
      </c>
      <c r="H29" s="9">
        <v>31210735</v>
      </c>
      <c r="I29" s="9">
        <v>68000</v>
      </c>
      <c r="J29" s="9" t="s">
        <v>74</v>
      </c>
      <c r="K29" s="9" t="s">
        <v>75</v>
      </c>
      <c r="L29" s="9" t="s">
        <v>82</v>
      </c>
      <c r="M29" s="9" t="s">
        <v>76</v>
      </c>
      <c r="N29" s="9" t="s">
        <v>170</v>
      </c>
      <c r="O29" s="9" t="s">
        <v>75</v>
      </c>
      <c r="P29" s="9" t="s">
        <v>75</v>
      </c>
      <c r="Q29" s="10">
        <v>49647.58</v>
      </c>
      <c r="R29" s="10">
        <f t="shared" si="11"/>
        <v>49647.58</v>
      </c>
      <c r="S29" s="11">
        <v>44363</v>
      </c>
      <c r="T29" s="11">
        <v>44554</v>
      </c>
      <c r="U29" s="9" t="s">
        <v>84</v>
      </c>
      <c r="V29" s="4"/>
      <c r="W29" s="4"/>
      <c r="X29" s="4"/>
      <c r="Y29" s="4"/>
      <c r="Z29" s="4"/>
    </row>
    <row r="30" spans="1:26" ht="184.8" x14ac:dyDescent="0.25">
      <c r="A30" s="12">
        <v>28</v>
      </c>
      <c r="B30" s="9" t="s">
        <v>175</v>
      </c>
      <c r="C30" s="9" t="s">
        <v>171</v>
      </c>
      <c r="D30" s="9" t="s">
        <v>93</v>
      </c>
      <c r="E30" s="9" t="s">
        <v>80</v>
      </c>
      <c r="F30" s="6">
        <v>33647570</v>
      </c>
      <c r="G30" s="9" t="s">
        <v>157</v>
      </c>
      <c r="H30" s="9">
        <v>31210735</v>
      </c>
      <c r="I30" s="9">
        <v>68000</v>
      </c>
      <c r="J30" s="9" t="s">
        <v>74</v>
      </c>
      <c r="K30" s="9" t="s">
        <v>75</v>
      </c>
      <c r="L30" s="9" t="s">
        <v>82</v>
      </c>
      <c r="M30" s="9" t="s">
        <v>173</v>
      </c>
      <c r="N30" s="9" t="s">
        <v>172</v>
      </c>
      <c r="O30" s="9" t="s">
        <v>75</v>
      </c>
      <c r="P30" s="9" t="s">
        <v>75</v>
      </c>
      <c r="Q30" s="10">
        <v>43261.440000000002</v>
      </c>
      <c r="R30" s="10">
        <f t="shared" si="11"/>
        <v>43261.440000000002</v>
      </c>
      <c r="S30" s="11">
        <v>44363</v>
      </c>
      <c r="T30" s="11">
        <v>44554</v>
      </c>
      <c r="U30" s="9" t="s">
        <v>84</v>
      </c>
      <c r="V30" s="4"/>
      <c r="W30" s="4"/>
      <c r="X30" s="4"/>
      <c r="Y30" s="4"/>
      <c r="Z30" s="4"/>
    </row>
    <row r="31" spans="1:26" ht="135.6" customHeight="1" x14ac:dyDescent="0.25">
      <c r="A31" s="12">
        <v>29</v>
      </c>
      <c r="B31" s="9" t="s">
        <v>178</v>
      </c>
      <c r="C31" s="9" t="s">
        <v>177</v>
      </c>
      <c r="D31" s="9" t="s">
        <v>93</v>
      </c>
      <c r="E31" s="9" t="s">
        <v>80</v>
      </c>
      <c r="F31" s="6">
        <v>33647570</v>
      </c>
      <c r="G31" s="9" t="s">
        <v>126</v>
      </c>
      <c r="H31" s="9">
        <v>3393401235</v>
      </c>
      <c r="I31" s="9">
        <v>68000</v>
      </c>
      <c r="J31" s="9" t="s">
        <v>74</v>
      </c>
      <c r="K31" s="9" t="s">
        <v>75</v>
      </c>
      <c r="L31" s="9" t="s">
        <v>82</v>
      </c>
      <c r="M31" s="9" t="s">
        <v>76</v>
      </c>
      <c r="N31" s="9" t="s">
        <v>176</v>
      </c>
      <c r="O31" s="9" t="s">
        <v>75</v>
      </c>
      <c r="P31" s="9" t="s">
        <v>75</v>
      </c>
      <c r="Q31" s="10">
        <v>28193.15</v>
      </c>
      <c r="R31" s="10">
        <f t="shared" si="11"/>
        <v>28193.15</v>
      </c>
      <c r="S31" s="11">
        <v>44376</v>
      </c>
      <c r="T31" s="11">
        <v>44554</v>
      </c>
      <c r="U31" s="9" t="s">
        <v>84</v>
      </c>
      <c r="V31" s="4"/>
      <c r="W31" s="4"/>
      <c r="X31" s="4"/>
      <c r="Y31" s="4"/>
      <c r="Z31" s="4"/>
    </row>
    <row r="32" spans="1:26" ht="135.6" customHeight="1" x14ac:dyDescent="0.25">
      <c r="A32" s="12">
        <v>30</v>
      </c>
      <c r="B32" s="9" t="s">
        <v>181</v>
      </c>
      <c r="C32" s="9" t="s">
        <v>179</v>
      </c>
      <c r="D32" s="9" t="s">
        <v>93</v>
      </c>
      <c r="E32" s="9" t="s">
        <v>80</v>
      </c>
      <c r="F32" s="6">
        <v>33647570</v>
      </c>
      <c r="G32" s="9" t="s">
        <v>126</v>
      </c>
      <c r="H32" s="9">
        <v>3393401235</v>
      </c>
      <c r="I32" s="9">
        <v>68000</v>
      </c>
      <c r="J32" s="9" t="s">
        <v>74</v>
      </c>
      <c r="K32" s="9" t="s">
        <v>75</v>
      </c>
      <c r="L32" s="9" t="s">
        <v>82</v>
      </c>
      <c r="M32" s="9" t="s">
        <v>76</v>
      </c>
      <c r="N32" s="9" t="s">
        <v>180</v>
      </c>
      <c r="O32" s="9" t="s">
        <v>75</v>
      </c>
      <c r="P32" s="9" t="s">
        <v>75</v>
      </c>
      <c r="Q32" s="10">
        <v>19085.439999999999</v>
      </c>
      <c r="R32" s="10">
        <f t="shared" ref="R32:R33" si="12">Q32</f>
        <v>19085.439999999999</v>
      </c>
      <c r="S32" s="11">
        <v>44376</v>
      </c>
      <c r="T32" s="11">
        <v>44554</v>
      </c>
      <c r="U32" s="9" t="s">
        <v>84</v>
      </c>
      <c r="V32" s="4"/>
      <c r="W32" s="4"/>
      <c r="X32" s="4"/>
      <c r="Y32" s="4"/>
      <c r="Z32" s="4"/>
    </row>
    <row r="33" spans="1:26" ht="151.80000000000001" customHeight="1" x14ac:dyDescent="0.25">
      <c r="A33" s="12">
        <v>31</v>
      </c>
      <c r="B33" s="9" t="s">
        <v>184</v>
      </c>
      <c r="C33" s="9" t="s">
        <v>182</v>
      </c>
      <c r="D33" s="9" t="s">
        <v>86</v>
      </c>
      <c r="E33" s="9" t="s">
        <v>80</v>
      </c>
      <c r="F33" s="6">
        <v>33647570</v>
      </c>
      <c r="G33" s="9" t="s">
        <v>133</v>
      </c>
      <c r="H33" s="9">
        <v>2886318210</v>
      </c>
      <c r="I33" s="9">
        <v>68000</v>
      </c>
      <c r="J33" s="9" t="s">
        <v>74</v>
      </c>
      <c r="K33" s="9" t="s">
        <v>75</v>
      </c>
      <c r="L33" s="9" t="s">
        <v>82</v>
      </c>
      <c r="M33" s="9" t="s">
        <v>76</v>
      </c>
      <c r="N33" s="9" t="s">
        <v>183</v>
      </c>
      <c r="O33" s="9" t="s">
        <v>75</v>
      </c>
      <c r="P33" s="9" t="s">
        <v>75</v>
      </c>
      <c r="Q33" s="10">
        <v>17732.96</v>
      </c>
      <c r="R33" s="10">
        <f t="shared" si="12"/>
        <v>17732.96</v>
      </c>
      <c r="S33" s="11">
        <v>44377</v>
      </c>
      <c r="T33" s="11">
        <v>44554</v>
      </c>
      <c r="U33" s="9" t="s">
        <v>96</v>
      </c>
      <c r="V33" s="4"/>
      <c r="W33" s="4"/>
      <c r="X33" s="4"/>
      <c r="Y33" s="4"/>
      <c r="Z33" s="4"/>
    </row>
    <row r="34" spans="1:26" ht="150" customHeight="1" x14ac:dyDescent="0.25">
      <c r="A34" s="12">
        <v>32</v>
      </c>
      <c r="B34" s="9" t="s">
        <v>187</v>
      </c>
      <c r="C34" s="9" t="s">
        <v>185</v>
      </c>
      <c r="D34" s="9" t="s">
        <v>86</v>
      </c>
      <c r="E34" s="9" t="s">
        <v>80</v>
      </c>
      <c r="F34" s="6">
        <v>33647570</v>
      </c>
      <c r="G34" s="9" t="s">
        <v>133</v>
      </c>
      <c r="H34" s="9">
        <v>2886318210</v>
      </c>
      <c r="I34" s="9">
        <v>68000</v>
      </c>
      <c r="J34" s="9" t="s">
        <v>74</v>
      </c>
      <c r="K34" s="9" t="s">
        <v>75</v>
      </c>
      <c r="L34" s="9" t="s">
        <v>82</v>
      </c>
      <c r="M34" s="9" t="s">
        <v>76</v>
      </c>
      <c r="N34" s="9" t="s">
        <v>186</v>
      </c>
      <c r="O34" s="9" t="s">
        <v>75</v>
      </c>
      <c r="P34" s="9" t="s">
        <v>75</v>
      </c>
      <c r="Q34" s="10">
        <v>49253.77</v>
      </c>
      <c r="R34" s="10">
        <f t="shared" ref="R34" si="13">Q34</f>
        <v>49253.77</v>
      </c>
      <c r="S34" s="11">
        <v>44377</v>
      </c>
      <c r="T34" s="11">
        <v>44554</v>
      </c>
      <c r="U34" s="9" t="s">
        <v>96</v>
      </c>
      <c r="V34" s="4"/>
      <c r="W34" s="4"/>
      <c r="X34" s="4"/>
      <c r="Y34" s="4"/>
      <c r="Z34" s="4"/>
    </row>
    <row r="35" spans="1:26" ht="159.6" customHeight="1" x14ac:dyDescent="0.25">
      <c r="A35" s="12">
        <v>33</v>
      </c>
      <c r="B35" s="9" t="s">
        <v>190</v>
      </c>
      <c r="C35" s="9" t="s">
        <v>188</v>
      </c>
      <c r="D35" s="9" t="s">
        <v>86</v>
      </c>
      <c r="E35" s="9" t="s">
        <v>80</v>
      </c>
      <c r="F35" s="6">
        <v>33647570</v>
      </c>
      <c r="G35" s="9" t="s">
        <v>133</v>
      </c>
      <c r="H35" s="9">
        <v>2886318210</v>
      </c>
      <c r="I35" s="9">
        <v>68000</v>
      </c>
      <c r="J35" s="9" t="s">
        <v>74</v>
      </c>
      <c r="K35" s="9" t="s">
        <v>75</v>
      </c>
      <c r="L35" s="9" t="s">
        <v>82</v>
      </c>
      <c r="M35" s="9" t="s">
        <v>76</v>
      </c>
      <c r="N35" s="9" t="s">
        <v>189</v>
      </c>
      <c r="O35" s="9" t="s">
        <v>75</v>
      </c>
      <c r="P35" s="9" t="s">
        <v>75</v>
      </c>
      <c r="Q35" s="10">
        <v>48540.11</v>
      </c>
      <c r="R35" s="10">
        <f t="shared" ref="R35:R39" si="14">Q35</f>
        <v>48540.11</v>
      </c>
      <c r="S35" s="11">
        <v>44377</v>
      </c>
      <c r="T35" s="11">
        <v>44554</v>
      </c>
      <c r="U35" s="9" t="s">
        <v>96</v>
      </c>
      <c r="V35" s="4"/>
      <c r="W35" s="4"/>
      <c r="X35" s="4"/>
      <c r="Y35" s="4"/>
      <c r="Z35" s="4"/>
    </row>
    <row r="36" spans="1:26" ht="159.6" customHeight="1" x14ac:dyDescent="0.25">
      <c r="A36" s="12">
        <v>34</v>
      </c>
      <c r="B36" s="9" t="s">
        <v>191</v>
      </c>
      <c r="C36" s="9" t="s">
        <v>192</v>
      </c>
      <c r="D36" s="9" t="s">
        <v>86</v>
      </c>
      <c r="E36" s="9" t="s">
        <v>80</v>
      </c>
      <c r="F36" s="6">
        <v>33647570</v>
      </c>
      <c r="G36" s="9" t="s">
        <v>142</v>
      </c>
      <c r="H36" s="9">
        <v>41025058</v>
      </c>
      <c r="I36" s="9">
        <v>68000</v>
      </c>
      <c r="J36" s="9" t="s">
        <v>74</v>
      </c>
      <c r="K36" s="9" t="s">
        <v>75</v>
      </c>
      <c r="L36" s="9" t="s">
        <v>82</v>
      </c>
      <c r="M36" s="9" t="s">
        <v>76</v>
      </c>
      <c r="N36" s="9" t="s">
        <v>193</v>
      </c>
      <c r="O36" s="9" t="s">
        <v>75</v>
      </c>
      <c r="P36" s="9" t="s">
        <v>75</v>
      </c>
      <c r="Q36" s="10">
        <v>26356.400000000001</v>
      </c>
      <c r="R36" s="10">
        <f t="shared" si="14"/>
        <v>26356.400000000001</v>
      </c>
      <c r="S36" s="11">
        <v>44389</v>
      </c>
      <c r="T36" s="11">
        <v>44554</v>
      </c>
      <c r="U36" s="9" t="s">
        <v>84</v>
      </c>
      <c r="V36" s="4"/>
      <c r="W36" s="4"/>
      <c r="X36" s="4"/>
      <c r="Y36" s="4"/>
      <c r="Z36" s="4"/>
    </row>
    <row r="37" spans="1:26" ht="159.6" customHeight="1" x14ac:dyDescent="0.25">
      <c r="A37" s="12">
        <v>35</v>
      </c>
      <c r="B37" s="9" t="s">
        <v>194</v>
      </c>
      <c r="C37" s="9" t="s">
        <v>195</v>
      </c>
      <c r="D37" s="9" t="s">
        <v>86</v>
      </c>
      <c r="E37" s="9" t="s">
        <v>80</v>
      </c>
      <c r="F37" s="6">
        <v>33647570</v>
      </c>
      <c r="G37" s="9" t="s">
        <v>142</v>
      </c>
      <c r="H37" s="9">
        <v>41025058</v>
      </c>
      <c r="I37" s="9">
        <v>68000</v>
      </c>
      <c r="J37" s="9" t="s">
        <v>74</v>
      </c>
      <c r="K37" s="9" t="s">
        <v>75</v>
      </c>
      <c r="L37" s="9" t="s">
        <v>82</v>
      </c>
      <c r="M37" s="9" t="s">
        <v>76</v>
      </c>
      <c r="N37" s="9" t="s">
        <v>196</v>
      </c>
      <c r="O37" s="9" t="s">
        <v>75</v>
      </c>
      <c r="P37" s="9" t="s">
        <v>75</v>
      </c>
      <c r="Q37" s="10">
        <v>49453.91</v>
      </c>
      <c r="R37" s="10">
        <f t="shared" si="14"/>
        <v>49453.91</v>
      </c>
      <c r="S37" s="11">
        <v>44389</v>
      </c>
      <c r="T37" s="11">
        <v>44554</v>
      </c>
      <c r="U37" s="9" t="s">
        <v>84</v>
      </c>
      <c r="V37" s="4"/>
      <c r="W37" s="4"/>
      <c r="X37" s="4"/>
      <c r="Y37" s="4"/>
      <c r="Z37" s="4"/>
    </row>
    <row r="38" spans="1:26" ht="159.6" customHeight="1" x14ac:dyDescent="0.25">
      <c r="A38" s="12">
        <v>36</v>
      </c>
      <c r="B38" s="9" t="s">
        <v>197</v>
      </c>
      <c r="C38" s="9" t="s">
        <v>198</v>
      </c>
      <c r="D38" s="9" t="s">
        <v>86</v>
      </c>
      <c r="E38" s="9" t="s">
        <v>80</v>
      </c>
      <c r="F38" s="6">
        <v>33647570</v>
      </c>
      <c r="G38" s="9" t="s">
        <v>142</v>
      </c>
      <c r="H38" s="9">
        <v>41025058</v>
      </c>
      <c r="I38" s="9">
        <v>68000</v>
      </c>
      <c r="J38" s="9" t="s">
        <v>74</v>
      </c>
      <c r="K38" s="9" t="s">
        <v>75</v>
      </c>
      <c r="L38" s="9" t="s">
        <v>82</v>
      </c>
      <c r="M38" s="9" t="s">
        <v>76</v>
      </c>
      <c r="N38" s="9" t="s">
        <v>199</v>
      </c>
      <c r="O38" s="9" t="s">
        <v>75</v>
      </c>
      <c r="P38" s="9" t="s">
        <v>75</v>
      </c>
      <c r="Q38" s="10">
        <v>38540.92</v>
      </c>
      <c r="R38" s="10">
        <f t="shared" si="14"/>
        <v>38540.92</v>
      </c>
      <c r="S38" s="11">
        <v>44389</v>
      </c>
      <c r="T38" s="11">
        <v>44554</v>
      </c>
      <c r="U38" s="9" t="s">
        <v>84</v>
      </c>
      <c r="V38" s="4"/>
      <c r="W38" s="4"/>
      <c r="X38" s="4"/>
      <c r="Y38" s="4"/>
      <c r="Z38" s="4"/>
    </row>
    <row r="39" spans="1:26" ht="159.6" customHeight="1" x14ac:dyDescent="0.25">
      <c r="A39" s="12">
        <v>37</v>
      </c>
      <c r="B39" s="9" t="s">
        <v>200</v>
      </c>
      <c r="C39" s="9" t="s">
        <v>201</v>
      </c>
      <c r="D39" s="9" t="s">
        <v>86</v>
      </c>
      <c r="E39" s="9" t="s">
        <v>80</v>
      </c>
      <c r="F39" s="6">
        <v>33647570</v>
      </c>
      <c r="G39" s="9" t="s">
        <v>142</v>
      </c>
      <c r="H39" s="9">
        <v>41025058</v>
      </c>
      <c r="I39" s="9">
        <v>68000</v>
      </c>
      <c r="J39" s="9" t="s">
        <v>74</v>
      </c>
      <c r="K39" s="9" t="s">
        <v>75</v>
      </c>
      <c r="L39" s="9" t="s">
        <v>82</v>
      </c>
      <c r="M39" s="9" t="s">
        <v>76</v>
      </c>
      <c r="N39" s="9" t="s">
        <v>202</v>
      </c>
      <c r="O39" s="9" t="s">
        <v>75</v>
      </c>
      <c r="P39" s="9" t="s">
        <v>75</v>
      </c>
      <c r="Q39" s="10">
        <v>48914.84</v>
      </c>
      <c r="R39" s="10">
        <f t="shared" si="14"/>
        <v>48914.84</v>
      </c>
      <c r="S39" s="11">
        <v>44389</v>
      </c>
      <c r="T39" s="11">
        <v>44554</v>
      </c>
      <c r="U39" s="9" t="s">
        <v>84</v>
      </c>
      <c r="V39" s="4"/>
      <c r="W39" s="4"/>
      <c r="X39" s="4"/>
      <c r="Y39" s="4"/>
      <c r="Z39" s="4"/>
    </row>
    <row r="40" spans="1:26" ht="134.4" customHeight="1" x14ac:dyDescent="0.25">
      <c r="A40" s="12">
        <v>38</v>
      </c>
      <c r="B40" s="9" t="s">
        <v>205</v>
      </c>
      <c r="C40" s="9" t="s">
        <v>203</v>
      </c>
      <c r="D40" s="9" t="s">
        <v>79</v>
      </c>
      <c r="E40" s="9" t="s">
        <v>80</v>
      </c>
      <c r="F40" s="6">
        <v>33647570</v>
      </c>
      <c r="G40" s="9" t="s">
        <v>153</v>
      </c>
      <c r="H40" s="9">
        <v>3094309894</v>
      </c>
      <c r="I40" s="9">
        <v>68000</v>
      </c>
      <c r="J40" s="9" t="s">
        <v>74</v>
      </c>
      <c r="K40" s="9" t="s">
        <v>75</v>
      </c>
      <c r="L40" s="9" t="s">
        <v>82</v>
      </c>
      <c r="M40" s="9" t="s">
        <v>76</v>
      </c>
      <c r="N40" s="9" t="s">
        <v>204</v>
      </c>
      <c r="O40" s="9" t="s">
        <v>75</v>
      </c>
      <c r="P40" s="9" t="s">
        <v>75</v>
      </c>
      <c r="Q40" s="10">
        <v>47467.4</v>
      </c>
      <c r="R40" s="10">
        <f t="shared" ref="R40" si="15">Q40</f>
        <v>47467.4</v>
      </c>
      <c r="S40" s="11">
        <v>44389</v>
      </c>
      <c r="T40" s="11">
        <v>44554</v>
      </c>
      <c r="U40" s="9" t="s">
        <v>155</v>
      </c>
      <c r="V40" s="4"/>
      <c r="W40" s="4"/>
      <c r="X40" s="4"/>
      <c r="Y40" s="4"/>
      <c r="Z40" s="4"/>
    </row>
    <row r="41" spans="1:26" ht="13.2" x14ac:dyDescent="0.25">
      <c r="A41" s="12"/>
      <c r="B41" s="9"/>
      <c r="C41" s="9"/>
      <c r="D41" s="9"/>
      <c r="E41" s="9"/>
      <c r="F41" s="6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  <c r="R41" s="10"/>
      <c r="S41" s="11"/>
      <c r="T41" s="11"/>
      <c r="U41" s="9"/>
      <c r="V41" s="4"/>
      <c r="W41" s="4"/>
      <c r="X41" s="4"/>
      <c r="Y41" s="4"/>
      <c r="Z41" s="4"/>
    </row>
    <row r="42" spans="1:26" ht="13.2" x14ac:dyDescent="0.25">
      <c r="A42" s="7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2" x14ac:dyDescent="0.25">
      <c r="A43" s="7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2" x14ac:dyDescent="0.25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2" x14ac:dyDescent="0.25">
      <c r="A45" s="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2" x14ac:dyDescent="0.25">
      <c r="A46" s="7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2" x14ac:dyDescent="0.25">
      <c r="A47" s="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2" x14ac:dyDescent="0.25">
      <c r="A48" s="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2" x14ac:dyDescent="0.25">
      <c r="A49" s="7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2" x14ac:dyDescent="0.25">
      <c r="A50" s="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2" x14ac:dyDescent="0.25">
      <c r="A51" s="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2" x14ac:dyDescent="0.25">
      <c r="A52" s="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2" x14ac:dyDescent="0.25">
      <c r="A53" s="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2" x14ac:dyDescent="0.25">
      <c r="A54" s="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2" x14ac:dyDescent="0.25">
      <c r="A55" s="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2" x14ac:dyDescent="0.25">
      <c r="A56" s="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2" x14ac:dyDescent="0.25">
      <c r="A57" s="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2" x14ac:dyDescent="0.25">
      <c r="A58" s="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2" x14ac:dyDescent="0.25">
      <c r="A59" s="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2" x14ac:dyDescent="0.25">
      <c r="A60" s="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2" x14ac:dyDescent="0.25">
      <c r="A61" s="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2" x14ac:dyDescent="0.25">
      <c r="A62" s="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2" x14ac:dyDescent="0.25">
      <c r="A63" s="7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2" x14ac:dyDescent="0.25">
      <c r="A64" s="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2" x14ac:dyDescent="0.25">
      <c r="A65" s="7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2" x14ac:dyDescent="0.25">
      <c r="A66" s="7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2" x14ac:dyDescent="0.25">
      <c r="A67" s="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2" x14ac:dyDescent="0.25">
      <c r="A68" s="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2" x14ac:dyDescent="0.25">
      <c r="A69" s="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2" x14ac:dyDescent="0.25">
      <c r="A70" s="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2" x14ac:dyDescent="0.25">
      <c r="A71" s="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2" x14ac:dyDescent="0.25">
      <c r="A72" s="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2" x14ac:dyDescent="0.25">
      <c r="A73" s="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2" x14ac:dyDescent="0.25">
      <c r="A74" s="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2" x14ac:dyDescent="0.25">
      <c r="A75" s="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2" x14ac:dyDescent="0.25">
      <c r="A76" s="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2" x14ac:dyDescent="0.25">
      <c r="A77" s="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2" x14ac:dyDescent="0.25">
      <c r="A78" s="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2" x14ac:dyDescent="0.25">
      <c r="A79" s="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2" x14ac:dyDescent="0.25">
      <c r="A80" s="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2" x14ac:dyDescent="0.25">
      <c r="A81" s="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2" x14ac:dyDescent="0.25">
      <c r="A82" s="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2" x14ac:dyDescent="0.25">
      <c r="A83" s="7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2" x14ac:dyDescent="0.25">
      <c r="A84" s="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2" x14ac:dyDescent="0.25">
      <c r="A85" s="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2" x14ac:dyDescent="0.25">
      <c r="A86" s="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2" x14ac:dyDescent="0.25">
      <c r="A87" s="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2" x14ac:dyDescent="0.25">
      <c r="A88" s="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2" x14ac:dyDescent="0.25">
      <c r="A89" s="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2" x14ac:dyDescent="0.25">
      <c r="A90" s="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2" x14ac:dyDescent="0.25">
      <c r="A91" s="7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2" x14ac:dyDescent="0.25">
      <c r="A92" s="7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2" x14ac:dyDescent="0.25">
      <c r="A93" s="7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2" x14ac:dyDescent="0.25">
      <c r="A94" s="7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2" x14ac:dyDescent="0.25">
      <c r="A95" s="7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2" x14ac:dyDescent="0.25">
      <c r="A96" s="7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2" x14ac:dyDescent="0.25">
      <c r="A97" s="7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2" x14ac:dyDescent="0.25">
      <c r="A98" s="7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2" x14ac:dyDescent="0.25">
      <c r="A99" s="7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2" x14ac:dyDescent="0.25">
      <c r="A100" s="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2" x14ac:dyDescent="0.25">
      <c r="A101" s="7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2" x14ac:dyDescent="0.25">
      <c r="A102" s="7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2" x14ac:dyDescent="0.25">
      <c r="A103" s="7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2" x14ac:dyDescent="0.25">
      <c r="A104" s="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2" x14ac:dyDescent="0.25">
      <c r="A105" s="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2" x14ac:dyDescent="0.25">
      <c r="A106" s="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2" x14ac:dyDescent="0.25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2" x14ac:dyDescent="0.25">
      <c r="A108" s="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2" x14ac:dyDescent="0.25">
      <c r="A109" s="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2" x14ac:dyDescent="0.25">
      <c r="A110" s="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2" x14ac:dyDescent="0.25">
      <c r="A111" s="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2" x14ac:dyDescent="0.25">
      <c r="A112" s="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2" x14ac:dyDescent="0.25">
      <c r="A113" s="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2" x14ac:dyDescent="0.25">
      <c r="A114" s="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2" x14ac:dyDescent="0.25">
      <c r="A115" s="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2" x14ac:dyDescent="0.25">
      <c r="A116" s="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2" x14ac:dyDescent="0.25">
      <c r="A117" s="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2" x14ac:dyDescent="0.25">
      <c r="A118" s="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2" x14ac:dyDescent="0.25">
      <c r="A119" s="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2" x14ac:dyDescent="0.25">
      <c r="A120" s="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2" x14ac:dyDescent="0.25">
      <c r="A121" s="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2" x14ac:dyDescent="0.25">
      <c r="A122" s="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2" x14ac:dyDescent="0.25">
      <c r="A123" s="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2" x14ac:dyDescent="0.25">
      <c r="A124" s="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2" x14ac:dyDescent="0.25">
      <c r="A125" s="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2" x14ac:dyDescent="0.25">
      <c r="A126" s="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2" x14ac:dyDescent="0.25">
      <c r="A127" s="7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2" x14ac:dyDescent="0.25">
      <c r="A128" s="7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2" x14ac:dyDescent="0.25">
      <c r="A129" s="7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2" x14ac:dyDescent="0.25">
      <c r="A130" s="7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2" x14ac:dyDescent="0.25">
      <c r="A131" s="7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2" x14ac:dyDescent="0.25">
      <c r="A132" s="7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2" x14ac:dyDescent="0.25">
      <c r="A133" s="7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2" x14ac:dyDescent="0.25">
      <c r="A134" s="7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2" x14ac:dyDescent="0.25">
      <c r="A135" s="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2" x14ac:dyDescent="0.25">
      <c r="A136" s="7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2" x14ac:dyDescent="0.25">
      <c r="A137" s="7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2" x14ac:dyDescent="0.25">
      <c r="A138" s="7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2" x14ac:dyDescent="0.25">
      <c r="A139" s="7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2" x14ac:dyDescent="0.25">
      <c r="A140" s="7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2" x14ac:dyDescent="0.25">
      <c r="A141" s="7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2" x14ac:dyDescent="0.25">
      <c r="A142" s="7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2" x14ac:dyDescent="0.25">
      <c r="A143" s="7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2" x14ac:dyDescent="0.25">
      <c r="A144" s="7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2" x14ac:dyDescent="0.25">
      <c r="A145" s="7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2" x14ac:dyDescent="0.25">
      <c r="A146" s="7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2" x14ac:dyDescent="0.25">
      <c r="A147" s="7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2" x14ac:dyDescent="0.25">
      <c r="A148" s="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2" x14ac:dyDescent="0.25">
      <c r="A149" s="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2" x14ac:dyDescent="0.25">
      <c r="A150" s="7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2" x14ac:dyDescent="0.25">
      <c r="A151" s="7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2" x14ac:dyDescent="0.25">
      <c r="A152" s="7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2" x14ac:dyDescent="0.25">
      <c r="A153" s="7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2" x14ac:dyDescent="0.25">
      <c r="A154" s="7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2" x14ac:dyDescent="0.25">
      <c r="A155" s="7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2" x14ac:dyDescent="0.25">
      <c r="A156" s="7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2" x14ac:dyDescent="0.25">
      <c r="A157" s="7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2" x14ac:dyDescent="0.25">
      <c r="A158" s="7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2" x14ac:dyDescent="0.25">
      <c r="A159" s="7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2" x14ac:dyDescent="0.25">
      <c r="A160" s="7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2" x14ac:dyDescent="0.25">
      <c r="A161" s="7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2" x14ac:dyDescent="0.25">
      <c r="A162" s="7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2" x14ac:dyDescent="0.25">
      <c r="A163" s="7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2" x14ac:dyDescent="0.25">
      <c r="A164" s="7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2" x14ac:dyDescent="0.25">
      <c r="A165" s="7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2" x14ac:dyDescent="0.25">
      <c r="A166" s="7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2" x14ac:dyDescent="0.25">
      <c r="A167" s="7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2" x14ac:dyDescent="0.25">
      <c r="A168" s="7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2" x14ac:dyDescent="0.25">
      <c r="A169" s="7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2" x14ac:dyDescent="0.25">
      <c r="A170" s="7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2" x14ac:dyDescent="0.25">
      <c r="A171" s="7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2" x14ac:dyDescent="0.25">
      <c r="A172" s="7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2" x14ac:dyDescent="0.25">
      <c r="A173" s="7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2" x14ac:dyDescent="0.25">
      <c r="A174" s="7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2" x14ac:dyDescent="0.25">
      <c r="A175" s="7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2" x14ac:dyDescent="0.25">
      <c r="A176" s="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2" x14ac:dyDescent="0.25">
      <c r="A177" s="7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2" x14ac:dyDescent="0.25">
      <c r="A178" s="7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2" x14ac:dyDescent="0.25">
      <c r="A179" s="7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2" x14ac:dyDescent="0.25">
      <c r="A180" s="7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2" x14ac:dyDescent="0.25">
      <c r="A181" s="7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2" x14ac:dyDescent="0.25">
      <c r="A182" s="7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2" x14ac:dyDescent="0.25">
      <c r="A183" s="7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2" x14ac:dyDescent="0.25">
      <c r="A184" s="7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2" x14ac:dyDescent="0.25">
      <c r="A185" s="7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2" x14ac:dyDescent="0.25">
      <c r="A186" s="7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2" x14ac:dyDescent="0.25">
      <c r="A187" s="7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2" x14ac:dyDescent="0.25">
      <c r="A188" s="7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2" x14ac:dyDescent="0.25">
      <c r="A189" s="7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2" x14ac:dyDescent="0.25">
      <c r="A190" s="7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2" x14ac:dyDescent="0.25">
      <c r="A191" s="7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2" x14ac:dyDescent="0.25">
      <c r="A192" s="7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2" x14ac:dyDescent="0.25">
      <c r="A193" s="7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2" x14ac:dyDescent="0.25">
      <c r="A194" s="7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2" x14ac:dyDescent="0.25">
      <c r="A195" s="7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2" x14ac:dyDescent="0.25">
      <c r="A196" s="7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2" x14ac:dyDescent="0.25">
      <c r="A197" s="7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2" x14ac:dyDescent="0.25">
      <c r="A198" s="7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2" x14ac:dyDescent="0.25">
      <c r="A199" s="7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2" x14ac:dyDescent="0.25">
      <c r="A200" s="7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2" x14ac:dyDescent="0.25">
      <c r="A201" s="7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2" x14ac:dyDescent="0.25">
      <c r="A202" s="7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2" x14ac:dyDescent="0.25">
      <c r="A203" s="7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2" x14ac:dyDescent="0.25">
      <c r="A204" s="7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2" x14ac:dyDescent="0.25">
      <c r="A205" s="7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2" x14ac:dyDescent="0.25">
      <c r="A206" s="7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2" x14ac:dyDescent="0.25">
      <c r="A207" s="7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2" x14ac:dyDescent="0.25">
      <c r="A208" s="7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2" x14ac:dyDescent="0.25">
      <c r="A209" s="7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2" x14ac:dyDescent="0.25">
      <c r="A210" s="7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2" x14ac:dyDescent="0.25">
      <c r="A211" s="7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2" x14ac:dyDescent="0.25">
      <c r="A212" s="7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2" x14ac:dyDescent="0.25">
      <c r="A213" s="7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2" x14ac:dyDescent="0.25">
      <c r="A214" s="7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2" x14ac:dyDescent="0.25">
      <c r="A215" s="7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2" x14ac:dyDescent="0.25">
      <c r="A216" s="7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2" x14ac:dyDescent="0.25">
      <c r="A217" s="7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2" x14ac:dyDescent="0.25">
      <c r="A218" s="7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2" x14ac:dyDescent="0.25">
      <c r="A219" s="7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2" x14ac:dyDescent="0.25">
      <c r="A220" s="7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2" x14ac:dyDescent="0.25">
      <c r="A221" s="7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2" x14ac:dyDescent="0.25">
      <c r="A222" s="7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2" x14ac:dyDescent="0.25">
      <c r="A223" s="7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2" x14ac:dyDescent="0.25">
      <c r="A224" s="7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2" x14ac:dyDescent="0.25">
      <c r="A225" s="7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2" x14ac:dyDescent="0.25">
      <c r="A226" s="7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2" x14ac:dyDescent="0.25">
      <c r="A227" s="7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2" x14ac:dyDescent="0.25">
      <c r="A228" s="7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2" x14ac:dyDescent="0.25">
      <c r="A229" s="7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2" x14ac:dyDescent="0.25">
      <c r="A230" s="7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2" x14ac:dyDescent="0.25">
      <c r="A231" s="7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2" x14ac:dyDescent="0.25">
      <c r="A232" s="7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2" x14ac:dyDescent="0.25">
      <c r="A233" s="7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2" x14ac:dyDescent="0.25">
      <c r="A234" s="7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2" x14ac:dyDescent="0.25">
      <c r="A235" s="7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2" x14ac:dyDescent="0.25">
      <c r="A236" s="7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2" x14ac:dyDescent="0.25">
      <c r="A237" s="7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2" x14ac:dyDescent="0.25">
      <c r="A238" s="7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2" x14ac:dyDescent="0.25">
      <c r="A239" s="7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2" x14ac:dyDescent="0.25">
      <c r="A240" s="7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2" x14ac:dyDescent="0.25">
      <c r="A241" s="7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2" x14ac:dyDescent="0.25">
      <c r="A242" s="7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2" x14ac:dyDescent="0.25">
      <c r="A243" s="7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2" x14ac:dyDescent="0.25">
      <c r="A244" s="7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2" x14ac:dyDescent="0.25">
      <c r="A245" s="7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2" x14ac:dyDescent="0.25">
      <c r="A246" s="7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2" x14ac:dyDescent="0.25">
      <c r="A247" s="7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2" x14ac:dyDescent="0.25">
      <c r="A248" s="7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2" x14ac:dyDescent="0.25">
      <c r="A249" s="7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2" x14ac:dyDescent="0.25">
      <c r="A250" s="7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2" x14ac:dyDescent="0.25">
      <c r="A251" s="7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2" x14ac:dyDescent="0.25">
      <c r="A252" s="7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2" x14ac:dyDescent="0.25">
      <c r="A253" s="7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2" x14ac:dyDescent="0.25">
      <c r="A254" s="7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2" x14ac:dyDescent="0.25">
      <c r="A255" s="7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2" x14ac:dyDescent="0.25">
      <c r="A256" s="7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2" x14ac:dyDescent="0.25">
      <c r="A257" s="7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2" x14ac:dyDescent="0.25">
      <c r="A258" s="7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2" x14ac:dyDescent="0.25">
      <c r="A259" s="7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2" x14ac:dyDescent="0.25">
      <c r="A260" s="7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2" x14ac:dyDescent="0.25">
      <c r="A261" s="7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2" x14ac:dyDescent="0.25">
      <c r="A262" s="7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2" x14ac:dyDescent="0.25">
      <c r="A263" s="7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2" x14ac:dyDescent="0.25">
      <c r="A264" s="7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2" x14ac:dyDescent="0.25">
      <c r="A265" s="7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2" x14ac:dyDescent="0.25">
      <c r="A266" s="7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2" x14ac:dyDescent="0.25">
      <c r="A267" s="7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2" x14ac:dyDescent="0.25">
      <c r="A268" s="7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2" x14ac:dyDescent="0.25">
      <c r="A269" s="7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2" x14ac:dyDescent="0.25">
      <c r="A270" s="7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2" x14ac:dyDescent="0.25">
      <c r="A271" s="7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2" x14ac:dyDescent="0.25">
      <c r="A272" s="7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2" x14ac:dyDescent="0.25">
      <c r="A273" s="7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2" x14ac:dyDescent="0.25">
      <c r="A274" s="7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2" x14ac:dyDescent="0.25">
      <c r="A275" s="7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2" x14ac:dyDescent="0.25">
      <c r="A276" s="7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2" x14ac:dyDescent="0.25">
      <c r="A277" s="7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2" x14ac:dyDescent="0.25">
      <c r="A278" s="7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2" x14ac:dyDescent="0.25">
      <c r="A279" s="7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2" x14ac:dyDescent="0.25">
      <c r="A280" s="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2" x14ac:dyDescent="0.25">
      <c r="A281" s="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2" x14ac:dyDescent="0.25">
      <c r="A282" s="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2" x14ac:dyDescent="0.25">
      <c r="A283" s="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2" x14ac:dyDescent="0.25">
      <c r="A284" s="7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2" x14ac:dyDescent="0.25">
      <c r="A285" s="7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2" x14ac:dyDescent="0.25">
      <c r="A286" s="7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2" x14ac:dyDescent="0.25">
      <c r="A287" s="7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2" x14ac:dyDescent="0.25">
      <c r="A288" s="7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2" x14ac:dyDescent="0.25">
      <c r="A289" s="7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2" x14ac:dyDescent="0.25">
      <c r="A290" s="7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2" x14ac:dyDescent="0.25">
      <c r="A291" s="7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2" x14ac:dyDescent="0.25">
      <c r="A292" s="7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2" x14ac:dyDescent="0.25">
      <c r="A293" s="7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2" x14ac:dyDescent="0.25">
      <c r="A294" s="7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2" x14ac:dyDescent="0.25">
      <c r="A295" s="7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2" x14ac:dyDescent="0.25">
      <c r="A296" s="7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2" x14ac:dyDescent="0.25">
      <c r="A297" s="7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2" x14ac:dyDescent="0.25">
      <c r="A298" s="7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2" x14ac:dyDescent="0.25">
      <c r="A299" s="7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2" x14ac:dyDescent="0.25">
      <c r="A300" s="7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2" x14ac:dyDescent="0.25">
      <c r="A301" s="7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2" x14ac:dyDescent="0.25">
      <c r="A302" s="7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2" x14ac:dyDescent="0.25">
      <c r="A303" s="7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2" x14ac:dyDescent="0.25">
      <c r="A304" s="7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2" x14ac:dyDescent="0.25">
      <c r="A305" s="7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2" x14ac:dyDescent="0.25">
      <c r="A306" s="7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2" x14ac:dyDescent="0.25">
      <c r="A307" s="7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2" x14ac:dyDescent="0.25">
      <c r="A308" s="7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2" x14ac:dyDescent="0.25">
      <c r="A309" s="7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2" x14ac:dyDescent="0.25">
      <c r="A310" s="7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2" x14ac:dyDescent="0.25">
      <c r="A311" s="7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2" x14ac:dyDescent="0.25">
      <c r="A312" s="7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2" x14ac:dyDescent="0.25">
      <c r="A313" s="7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2" x14ac:dyDescent="0.25">
      <c r="A314" s="7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2" x14ac:dyDescent="0.25">
      <c r="A315" s="7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2" x14ac:dyDescent="0.25">
      <c r="A316" s="7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2" x14ac:dyDescent="0.25">
      <c r="A317" s="7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2" x14ac:dyDescent="0.25">
      <c r="A318" s="7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2" x14ac:dyDescent="0.25">
      <c r="A319" s="7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2" x14ac:dyDescent="0.25">
      <c r="A320" s="7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2" x14ac:dyDescent="0.25">
      <c r="A321" s="7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2" x14ac:dyDescent="0.25">
      <c r="A322" s="7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2" x14ac:dyDescent="0.25">
      <c r="A323" s="7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2" x14ac:dyDescent="0.25">
      <c r="A324" s="7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2" x14ac:dyDescent="0.25">
      <c r="A325" s="7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2" x14ac:dyDescent="0.25">
      <c r="A326" s="7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2" x14ac:dyDescent="0.25">
      <c r="A327" s="7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2" x14ac:dyDescent="0.25">
      <c r="A328" s="7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2" x14ac:dyDescent="0.25">
      <c r="A329" s="7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2" x14ac:dyDescent="0.25">
      <c r="A330" s="7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2" x14ac:dyDescent="0.25">
      <c r="A331" s="7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2" x14ac:dyDescent="0.25">
      <c r="A332" s="7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2" x14ac:dyDescent="0.25">
      <c r="A333" s="7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2" x14ac:dyDescent="0.25">
      <c r="A334" s="7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2" x14ac:dyDescent="0.25">
      <c r="A335" s="7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2" x14ac:dyDescent="0.25">
      <c r="A336" s="7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2" x14ac:dyDescent="0.25">
      <c r="A337" s="7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2" x14ac:dyDescent="0.25">
      <c r="A338" s="7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2" x14ac:dyDescent="0.25">
      <c r="A339" s="7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2" x14ac:dyDescent="0.25">
      <c r="A340" s="7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2" x14ac:dyDescent="0.25">
      <c r="A341" s="7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2" x14ac:dyDescent="0.25">
      <c r="A342" s="7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2" x14ac:dyDescent="0.25">
      <c r="A343" s="7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2" x14ac:dyDescent="0.25">
      <c r="A344" s="7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2" x14ac:dyDescent="0.25">
      <c r="A345" s="7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2" x14ac:dyDescent="0.25">
      <c r="A346" s="7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2" x14ac:dyDescent="0.25">
      <c r="A347" s="7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2" x14ac:dyDescent="0.25">
      <c r="A348" s="7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2" x14ac:dyDescent="0.25">
      <c r="A349" s="7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2" x14ac:dyDescent="0.25">
      <c r="A350" s="7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2" x14ac:dyDescent="0.25">
      <c r="A351" s="7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2" x14ac:dyDescent="0.25">
      <c r="A352" s="7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2" x14ac:dyDescent="0.25">
      <c r="A353" s="7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2" x14ac:dyDescent="0.25">
      <c r="A354" s="7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2" x14ac:dyDescent="0.25">
      <c r="A355" s="7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2" x14ac:dyDescent="0.25">
      <c r="A356" s="7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2" x14ac:dyDescent="0.25">
      <c r="A357" s="7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2" x14ac:dyDescent="0.25">
      <c r="A358" s="7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2" x14ac:dyDescent="0.25">
      <c r="A359" s="7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2" x14ac:dyDescent="0.25">
      <c r="A360" s="7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2" x14ac:dyDescent="0.25">
      <c r="A361" s="7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2" x14ac:dyDescent="0.25">
      <c r="A362" s="7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2" x14ac:dyDescent="0.25">
      <c r="A363" s="7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2" x14ac:dyDescent="0.25">
      <c r="A364" s="7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2" x14ac:dyDescent="0.25">
      <c r="A365" s="7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2" x14ac:dyDescent="0.25">
      <c r="A366" s="7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2" x14ac:dyDescent="0.25">
      <c r="A367" s="7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2" x14ac:dyDescent="0.25">
      <c r="A368" s="7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2" x14ac:dyDescent="0.25">
      <c r="A369" s="7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2" x14ac:dyDescent="0.25">
      <c r="A370" s="7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2" x14ac:dyDescent="0.25">
      <c r="A371" s="7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2" x14ac:dyDescent="0.25">
      <c r="A372" s="7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2" x14ac:dyDescent="0.25">
      <c r="A373" s="7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2" x14ac:dyDescent="0.25">
      <c r="A374" s="7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2" x14ac:dyDescent="0.25">
      <c r="A375" s="7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2" x14ac:dyDescent="0.25">
      <c r="A376" s="7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2" x14ac:dyDescent="0.25">
      <c r="A377" s="7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2" x14ac:dyDescent="0.25">
      <c r="A378" s="7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2" x14ac:dyDescent="0.25">
      <c r="A379" s="7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2" x14ac:dyDescent="0.25">
      <c r="A380" s="7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2" x14ac:dyDescent="0.25">
      <c r="A381" s="7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2" x14ac:dyDescent="0.25">
      <c r="A382" s="7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2" x14ac:dyDescent="0.25">
      <c r="A383" s="7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2" x14ac:dyDescent="0.25">
      <c r="A384" s="7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2" x14ac:dyDescent="0.25">
      <c r="A385" s="7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2" x14ac:dyDescent="0.25">
      <c r="A386" s="7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2" x14ac:dyDescent="0.25">
      <c r="A387" s="7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2" x14ac:dyDescent="0.25">
      <c r="A388" s="7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2" x14ac:dyDescent="0.25">
      <c r="A389" s="7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2" x14ac:dyDescent="0.25">
      <c r="A390" s="7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2" x14ac:dyDescent="0.25">
      <c r="A391" s="7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2" x14ac:dyDescent="0.25">
      <c r="A392" s="7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2" x14ac:dyDescent="0.25">
      <c r="A393" s="7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2" x14ac:dyDescent="0.25">
      <c r="A394" s="7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2" x14ac:dyDescent="0.25">
      <c r="A395" s="7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2" x14ac:dyDescent="0.25">
      <c r="A396" s="7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2" x14ac:dyDescent="0.25">
      <c r="A397" s="7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2" x14ac:dyDescent="0.25">
      <c r="A398" s="7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2" x14ac:dyDescent="0.25">
      <c r="A399" s="7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2" x14ac:dyDescent="0.25">
      <c r="A400" s="7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2" x14ac:dyDescent="0.25">
      <c r="A401" s="7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2" x14ac:dyDescent="0.25">
      <c r="A402" s="7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2" x14ac:dyDescent="0.25">
      <c r="A403" s="7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2" x14ac:dyDescent="0.25">
      <c r="A404" s="7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2" x14ac:dyDescent="0.25">
      <c r="A405" s="7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2" x14ac:dyDescent="0.25">
      <c r="A406" s="7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2" x14ac:dyDescent="0.25">
      <c r="A407" s="7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2" x14ac:dyDescent="0.25">
      <c r="A408" s="7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2" x14ac:dyDescent="0.25">
      <c r="A409" s="7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2" x14ac:dyDescent="0.25">
      <c r="A410" s="7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2" x14ac:dyDescent="0.25">
      <c r="A411" s="7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2" x14ac:dyDescent="0.25">
      <c r="A412" s="7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2" x14ac:dyDescent="0.25">
      <c r="A413" s="7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2" x14ac:dyDescent="0.25">
      <c r="A414" s="7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2" x14ac:dyDescent="0.25">
      <c r="A415" s="7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2" x14ac:dyDescent="0.25">
      <c r="A416" s="7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2" x14ac:dyDescent="0.25">
      <c r="A417" s="7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2" x14ac:dyDescent="0.25">
      <c r="A418" s="7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2" x14ac:dyDescent="0.25">
      <c r="A419" s="7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2" x14ac:dyDescent="0.25">
      <c r="A420" s="7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2" x14ac:dyDescent="0.25">
      <c r="A421" s="7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2" x14ac:dyDescent="0.25">
      <c r="A422" s="7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2" x14ac:dyDescent="0.25">
      <c r="A423" s="7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2" x14ac:dyDescent="0.25">
      <c r="A424" s="7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2" x14ac:dyDescent="0.25">
      <c r="A425" s="7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2" x14ac:dyDescent="0.25">
      <c r="A426" s="7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2" x14ac:dyDescent="0.25">
      <c r="A427" s="7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2" x14ac:dyDescent="0.25">
      <c r="A428" s="7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2" x14ac:dyDescent="0.25">
      <c r="A429" s="7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2" x14ac:dyDescent="0.25">
      <c r="A430" s="7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2" x14ac:dyDescent="0.25">
      <c r="A431" s="7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2" x14ac:dyDescent="0.25">
      <c r="A432" s="7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2" x14ac:dyDescent="0.25">
      <c r="A433" s="7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2" x14ac:dyDescent="0.25">
      <c r="A434" s="7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2" x14ac:dyDescent="0.25">
      <c r="A435" s="7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2" x14ac:dyDescent="0.25">
      <c r="A436" s="7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2" x14ac:dyDescent="0.25">
      <c r="A437" s="7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2" x14ac:dyDescent="0.25">
      <c r="A438" s="7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2" x14ac:dyDescent="0.25">
      <c r="A439" s="7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2" x14ac:dyDescent="0.25">
      <c r="A440" s="7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2" x14ac:dyDescent="0.25">
      <c r="A441" s="7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2" x14ac:dyDescent="0.25">
      <c r="A442" s="7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2" x14ac:dyDescent="0.25">
      <c r="A443" s="7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2" x14ac:dyDescent="0.25">
      <c r="A444" s="7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2" x14ac:dyDescent="0.25">
      <c r="A445" s="7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2" x14ac:dyDescent="0.25">
      <c r="A446" s="7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2" x14ac:dyDescent="0.25">
      <c r="A447" s="7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2" x14ac:dyDescent="0.25">
      <c r="A448" s="7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2" x14ac:dyDescent="0.25">
      <c r="A449" s="7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2" x14ac:dyDescent="0.25">
      <c r="A450" s="7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2" x14ac:dyDescent="0.25">
      <c r="A451" s="7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2" x14ac:dyDescent="0.25">
      <c r="A452" s="7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2" x14ac:dyDescent="0.25">
      <c r="A453" s="7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2" x14ac:dyDescent="0.25">
      <c r="A454" s="7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2" x14ac:dyDescent="0.25">
      <c r="A455" s="7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2" x14ac:dyDescent="0.25">
      <c r="A456" s="7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2" x14ac:dyDescent="0.25">
      <c r="A457" s="7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2" x14ac:dyDescent="0.25">
      <c r="A458" s="7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2" x14ac:dyDescent="0.25">
      <c r="A459" s="7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2" x14ac:dyDescent="0.25">
      <c r="A460" s="7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2" x14ac:dyDescent="0.25">
      <c r="A461" s="7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2" x14ac:dyDescent="0.25">
      <c r="A462" s="7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2" x14ac:dyDescent="0.25">
      <c r="A463" s="7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2" x14ac:dyDescent="0.25">
      <c r="A464" s="7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2" x14ac:dyDescent="0.25">
      <c r="A465" s="7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2" x14ac:dyDescent="0.25">
      <c r="A466" s="7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2" x14ac:dyDescent="0.25">
      <c r="A467" s="7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2" x14ac:dyDescent="0.25">
      <c r="A468" s="7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2" x14ac:dyDescent="0.25">
      <c r="A469" s="7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2" x14ac:dyDescent="0.25">
      <c r="A470" s="7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2" x14ac:dyDescent="0.25">
      <c r="A471" s="7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2" x14ac:dyDescent="0.25">
      <c r="A472" s="7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2" x14ac:dyDescent="0.25">
      <c r="A473" s="7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2" x14ac:dyDescent="0.25">
      <c r="A474" s="7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2" x14ac:dyDescent="0.25">
      <c r="A475" s="7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2" x14ac:dyDescent="0.25">
      <c r="A476" s="7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2" x14ac:dyDescent="0.25">
      <c r="A477" s="7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2" x14ac:dyDescent="0.25">
      <c r="A478" s="7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2" x14ac:dyDescent="0.25">
      <c r="A479" s="7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2" x14ac:dyDescent="0.25">
      <c r="A480" s="7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2" x14ac:dyDescent="0.25">
      <c r="A481" s="7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2" x14ac:dyDescent="0.25">
      <c r="A482" s="7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2" x14ac:dyDescent="0.25">
      <c r="A483" s="7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2" x14ac:dyDescent="0.25">
      <c r="A484" s="7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2" x14ac:dyDescent="0.25">
      <c r="A485" s="7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2" x14ac:dyDescent="0.25">
      <c r="A486" s="7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2" x14ac:dyDescent="0.25">
      <c r="A487" s="7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2" x14ac:dyDescent="0.25">
      <c r="A488" s="7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2" x14ac:dyDescent="0.25">
      <c r="A489" s="7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2" x14ac:dyDescent="0.25">
      <c r="A490" s="7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2" x14ac:dyDescent="0.25">
      <c r="A491" s="7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2" x14ac:dyDescent="0.25">
      <c r="A492" s="7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2" x14ac:dyDescent="0.25">
      <c r="A493" s="7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2" x14ac:dyDescent="0.25">
      <c r="A494" s="7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2" x14ac:dyDescent="0.25">
      <c r="A495" s="7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2" x14ac:dyDescent="0.25">
      <c r="A496" s="7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2" x14ac:dyDescent="0.25">
      <c r="A497" s="7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2" x14ac:dyDescent="0.25">
      <c r="A498" s="7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2" x14ac:dyDescent="0.25">
      <c r="A499" s="7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2" x14ac:dyDescent="0.25">
      <c r="A500" s="7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2" x14ac:dyDescent="0.25">
      <c r="A501" s="7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2" x14ac:dyDescent="0.25">
      <c r="A502" s="7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2" x14ac:dyDescent="0.25">
      <c r="A503" s="7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2" x14ac:dyDescent="0.25">
      <c r="A504" s="7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2" x14ac:dyDescent="0.25">
      <c r="A505" s="7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2" x14ac:dyDescent="0.25">
      <c r="A506" s="7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2" x14ac:dyDescent="0.25">
      <c r="A507" s="7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2" x14ac:dyDescent="0.25">
      <c r="A508" s="7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2" x14ac:dyDescent="0.25">
      <c r="A509" s="7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2" x14ac:dyDescent="0.25">
      <c r="A510" s="7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2" x14ac:dyDescent="0.25">
      <c r="A511" s="7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2" x14ac:dyDescent="0.25">
      <c r="A512" s="7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2" x14ac:dyDescent="0.25">
      <c r="A513" s="7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2" x14ac:dyDescent="0.25">
      <c r="A514" s="7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2" x14ac:dyDescent="0.25">
      <c r="A515" s="7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2" x14ac:dyDescent="0.25">
      <c r="A516" s="7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2" x14ac:dyDescent="0.25">
      <c r="A517" s="7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2" x14ac:dyDescent="0.25">
      <c r="A518" s="7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2" x14ac:dyDescent="0.25">
      <c r="A519" s="7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2" x14ac:dyDescent="0.25">
      <c r="A520" s="7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2" x14ac:dyDescent="0.25">
      <c r="A521" s="7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2" x14ac:dyDescent="0.25">
      <c r="A522" s="7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2" x14ac:dyDescent="0.25">
      <c r="A523" s="7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2" x14ac:dyDescent="0.25">
      <c r="A524" s="7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2" x14ac:dyDescent="0.25">
      <c r="A525" s="7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2" x14ac:dyDescent="0.25">
      <c r="A526" s="7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2" x14ac:dyDescent="0.25">
      <c r="A527" s="7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2" x14ac:dyDescent="0.25">
      <c r="A528" s="7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2" x14ac:dyDescent="0.25">
      <c r="A529" s="7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2" x14ac:dyDescent="0.25">
      <c r="A530" s="7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2" x14ac:dyDescent="0.25">
      <c r="A531" s="7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2" x14ac:dyDescent="0.25">
      <c r="A532" s="7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2" x14ac:dyDescent="0.25">
      <c r="A533" s="7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2" x14ac:dyDescent="0.25">
      <c r="A534" s="7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2" x14ac:dyDescent="0.25">
      <c r="A535" s="7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2" x14ac:dyDescent="0.25">
      <c r="A536" s="7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2" x14ac:dyDescent="0.25">
      <c r="A537" s="7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2" x14ac:dyDescent="0.25">
      <c r="A538" s="7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2" x14ac:dyDescent="0.25">
      <c r="A539" s="7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2" x14ac:dyDescent="0.25">
      <c r="A540" s="7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2" x14ac:dyDescent="0.25">
      <c r="A541" s="7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2" x14ac:dyDescent="0.25">
      <c r="A542" s="7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2" x14ac:dyDescent="0.25">
      <c r="A543" s="7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2" x14ac:dyDescent="0.25">
      <c r="A544" s="7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2" x14ac:dyDescent="0.25">
      <c r="A545" s="7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2" x14ac:dyDescent="0.25">
      <c r="A546" s="7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2" x14ac:dyDescent="0.25">
      <c r="A547" s="7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2" x14ac:dyDescent="0.25">
      <c r="A548" s="7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2" x14ac:dyDescent="0.25">
      <c r="A549" s="7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2" x14ac:dyDescent="0.25">
      <c r="A550" s="7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2" x14ac:dyDescent="0.25">
      <c r="A551" s="7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2" x14ac:dyDescent="0.25">
      <c r="A552" s="7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2" x14ac:dyDescent="0.25">
      <c r="A553" s="7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2" x14ac:dyDescent="0.25">
      <c r="A554" s="7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2" x14ac:dyDescent="0.25">
      <c r="A555" s="7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2" x14ac:dyDescent="0.25">
      <c r="A556" s="7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2" x14ac:dyDescent="0.25">
      <c r="A557" s="7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2" x14ac:dyDescent="0.25">
      <c r="A558" s="7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2" x14ac:dyDescent="0.25">
      <c r="A559" s="7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2" x14ac:dyDescent="0.25">
      <c r="A560" s="7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2" x14ac:dyDescent="0.25">
      <c r="A561" s="7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2" x14ac:dyDescent="0.25">
      <c r="A562" s="7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2" x14ac:dyDescent="0.25">
      <c r="A563" s="7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2" x14ac:dyDescent="0.25">
      <c r="A564" s="7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2" x14ac:dyDescent="0.25">
      <c r="A565" s="7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2" x14ac:dyDescent="0.25">
      <c r="A566" s="7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2" x14ac:dyDescent="0.25">
      <c r="A567" s="7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2" x14ac:dyDescent="0.25">
      <c r="A568" s="7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2" x14ac:dyDescent="0.25">
      <c r="A569" s="7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2" x14ac:dyDescent="0.25">
      <c r="A570" s="7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2" x14ac:dyDescent="0.25">
      <c r="A571" s="7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2" x14ac:dyDescent="0.25">
      <c r="A572" s="7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2" x14ac:dyDescent="0.25">
      <c r="A573" s="7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2" x14ac:dyDescent="0.25">
      <c r="A574" s="7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2" x14ac:dyDescent="0.25">
      <c r="A575" s="7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2" x14ac:dyDescent="0.25">
      <c r="A576" s="7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2" x14ac:dyDescent="0.25">
      <c r="A577" s="7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2" x14ac:dyDescent="0.25">
      <c r="A578" s="7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2" x14ac:dyDescent="0.25">
      <c r="A579" s="7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2" x14ac:dyDescent="0.25">
      <c r="A580" s="7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2" x14ac:dyDescent="0.25">
      <c r="A581" s="7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2" x14ac:dyDescent="0.25">
      <c r="A582" s="7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2" x14ac:dyDescent="0.25">
      <c r="A583" s="7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2" x14ac:dyDescent="0.25">
      <c r="A584" s="7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2" x14ac:dyDescent="0.25">
      <c r="A585" s="7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2" x14ac:dyDescent="0.25">
      <c r="A586" s="7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2" x14ac:dyDescent="0.25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2" x14ac:dyDescent="0.2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2" x14ac:dyDescent="0.25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2" x14ac:dyDescent="0.25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2" x14ac:dyDescent="0.25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2" x14ac:dyDescent="0.25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2" x14ac:dyDescent="0.25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2" x14ac:dyDescent="0.25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2" x14ac:dyDescent="0.25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2" x14ac:dyDescent="0.25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2" x14ac:dyDescent="0.25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2" x14ac:dyDescent="0.25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2" x14ac:dyDescent="0.25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2" x14ac:dyDescent="0.25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2" x14ac:dyDescent="0.25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2" x14ac:dyDescent="0.25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2" x14ac:dyDescent="0.25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2" x14ac:dyDescent="0.25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2" x14ac:dyDescent="0.25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2" x14ac:dyDescent="0.25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2" x14ac:dyDescent="0.25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2" x14ac:dyDescent="0.25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2" x14ac:dyDescent="0.25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2" x14ac:dyDescent="0.25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2" x14ac:dyDescent="0.25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2" x14ac:dyDescent="0.25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2" x14ac:dyDescent="0.25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2" x14ac:dyDescent="0.25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2" x14ac:dyDescent="0.25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2" x14ac:dyDescent="0.25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2" x14ac:dyDescent="0.25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2" x14ac:dyDescent="0.25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2" x14ac:dyDescent="0.25">
      <c r="A619" s="7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2" x14ac:dyDescent="0.25">
      <c r="A620" s="7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2" x14ac:dyDescent="0.25">
      <c r="A621" s="7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2" x14ac:dyDescent="0.25">
      <c r="A622" s="7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2" x14ac:dyDescent="0.25">
      <c r="A623" s="7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2" x14ac:dyDescent="0.25">
      <c r="A624" s="7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2" x14ac:dyDescent="0.25">
      <c r="A625" s="7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2" x14ac:dyDescent="0.25">
      <c r="A626" s="7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2" x14ac:dyDescent="0.25">
      <c r="A627" s="7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2" x14ac:dyDescent="0.25">
      <c r="A628" s="7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2" x14ac:dyDescent="0.25">
      <c r="A629" s="7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2" x14ac:dyDescent="0.25">
      <c r="A630" s="7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2" x14ac:dyDescent="0.25">
      <c r="A631" s="7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2" x14ac:dyDescent="0.25">
      <c r="A632" s="7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2" x14ac:dyDescent="0.25">
      <c r="A633" s="7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2" x14ac:dyDescent="0.25">
      <c r="A634" s="7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2" x14ac:dyDescent="0.25">
      <c r="A635" s="7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2" x14ac:dyDescent="0.25">
      <c r="A636" s="7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2" x14ac:dyDescent="0.25">
      <c r="A637" s="7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2" x14ac:dyDescent="0.25">
      <c r="A638" s="7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2" x14ac:dyDescent="0.25">
      <c r="A639" s="7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2" x14ac:dyDescent="0.25">
      <c r="A640" s="7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2" x14ac:dyDescent="0.25">
      <c r="A641" s="7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2" x14ac:dyDescent="0.25">
      <c r="A642" s="7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2" x14ac:dyDescent="0.25">
      <c r="A643" s="7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2" x14ac:dyDescent="0.25">
      <c r="A644" s="7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2" x14ac:dyDescent="0.25">
      <c r="A645" s="7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2" x14ac:dyDescent="0.25">
      <c r="A646" s="7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2" x14ac:dyDescent="0.25">
      <c r="A647" s="7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2" x14ac:dyDescent="0.25">
      <c r="A648" s="7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2" x14ac:dyDescent="0.25">
      <c r="A649" s="7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2" x14ac:dyDescent="0.25">
      <c r="A650" s="7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2" x14ac:dyDescent="0.25">
      <c r="A651" s="7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2" x14ac:dyDescent="0.25">
      <c r="A652" s="7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2" x14ac:dyDescent="0.25">
      <c r="A653" s="7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2" x14ac:dyDescent="0.25">
      <c r="A654" s="7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2" x14ac:dyDescent="0.25">
      <c r="A655" s="7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2" x14ac:dyDescent="0.25">
      <c r="A656" s="7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2" x14ac:dyDescent="0.25">
      <c r="A657" s="7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2" x14ac:dyDescent="0.25">
      <c r="A658" s="7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2" x14ac:dyDescent="0.25">
      <c r="A659" s="7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2" x14ac:dyDescent="0.25">
      <c r="A660" s="7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2" x14ac:dyDescent="0.25">
      <c r="A661" s="7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2" x14ac:dyDescent="0.25">
      <c r="A662" s="7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2" x14ac:dyDescent="0.25">
      <c r="A663" s="7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2" x14ac:dyDescent="0.25">
      <c r="A664" s="7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2" x14ac:dyDescent="0.25">
      <c r="A665" s="7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2" x14ac:dyDescent="0.25">
      <c r="A666" s="7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2" x14ac:dyDescent="0.25">
      <c r="A667" s="7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2" x14ac:dyDescent="0.25">
      <c r="A668" s="7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2" x14ac:dyDescent="0.25">
      <c r="A669" s="7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2" x14ac:dyDescent="0.25">
      <c r="A670" s="7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2" x14ac:dyDescent="0.25">
      <c r="A671" s="7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2" x14ac:dyDescent="0.25">
      <c r="A672" s="7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2" x14ac:dyDescent="0.25">
      <c r="A673" s="7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2" x14ac:dyDescent="0.25">
      <c r="A674" s="7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2" x14ac:dyDescent="0.25">
      <c r="A675" s="7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2" x14ac:dyDescent="0.25">
      <c r="A676" s="7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2" x14ac:dyDescent="0.25">
      <c r="A677" s="7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2" x14ac:dyDescent="0.25">
      <c r="A678" s="7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2" x14ac:dyDescent="0.25">
      <c r="A679" s="7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2" x14ac:dyDescent="0.25">
      <c r="A680" s="7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2" x14ac:dyDescent="0.25">
      <c r="A681" s="7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2" x14ac:dyDescent="0.25">
      <c r="A682" s="7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2" x14ac:dyDescent="0.25">
      <c r="A683" s="7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2" x14ac:dyDescent="0.25">
      <c r="A684" s="7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2" x14ac:dyDescent="0.25">
      <c r="A685" s="7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2" x14ac:dyDescent="0.25">
      <c r="A686" s="7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2" x14ac:dyDescent="0.25">
      <c r="A687" s="7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2" x14ac:dyDescent="0.25">
      <c r="A688" s="7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2" x14ac:dyDescent="0.25">
      <c r="A689" s="7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2" x14ac:dyDescent="0.25">
      <c r="A690" s="7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2" x14ac:dyDescent="0.25">
      <c r="A691" s="7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2" x14ac:dyDescent="0.25">
      <c r="A692" s="7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2" x14ac:dyDescent="0.25">
      <c r="A693" s="7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2" x14ac:dyDescent="0.25">
      <c r="A694" s="7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2" x14ac:dyDescent="0.25">
      <c r="A695" s="7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2" x14ac:dyDescent="0.25">
      <c r="A696" s="7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2" x14ac:dyDescent="0.25">
      <c r="A697" s="7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2" x14ac:dyDescent="0.25">
      <c r="A698" s="7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2" x14ac:dyDescent="0.25">
      <c r="A699" s="7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2" x14ac:dyDescent="0.25">
      <c r="A700" s="7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2" x14ac:dyDescent="0.25">
      <c r="A701" s="7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2" x14ac:dyDescent="0.25">
      <c r="A702" s="7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2" x14ac:dyDescent="0.25">
      <c r="A703" s="7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2" x14ac:dyDescent="0.25">
      <c r="A704" s="7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2" x14ac:dyDescent="0.25">
      <c r="A705" s="7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2" x14ac:dyDescent="0.25">
      <c r="A706" s="7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2" x14ac:dyDescent="0.25">
      <c r="A707" s="7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2" x14ac:dyDescent="0.25">
      <c r="A708" s="7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2" x14ac:dyDescent="0.25">
      <c r="A709" s="7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2" x14ac:dyDescent="0.25">
      <c r="A710" s="7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2" x14ac:dyDescent="0.25">
      <c r="A711" s="7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2" x14ac:dyDescent="0.25">
      <c r="A712" s="7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2" x14ac:dyDescent="0.25">
      <c r="A713" s="7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2" x14ac:dyDescent="0.25">
      <c r="A714" s="7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2" x14ac:dyDescent="0.25">
      <c r="A715" s="7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2" x14ac:dyDescent="0.25">
      <c r="A716" s="7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2" x14ac:dyDescent="0.25">
      <c r="A717" s="7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2" x14ac:dyDescent="0.25">
      <c r="A718" s="7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2" x14ac:dyDescent="0.25">
      <c r="A719" s="7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2" x14ac:dyDescent="0.25">
      <c r="A720" s="7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2" x14ac:dyDescent="0.25">
      <c r="A721" s="7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2" x14ac:dyDescent="0.25">
      <c r="A722" s="7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2" x14ac:dyDescent="0.25">
      <c r="A723" s="7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2" x14ac:dyDescent="0.25">
      <c r="A724" s="7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2" x14ac:dyDescent="0.25">
      <c r="A725" s="7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2" x14ac:dyDescent="0.25">
      <c r="A726" s="7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2" x14ac:dyDescent="0.25">
      <c r="A727" s="7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2" x14ac:dyDescent="0.25">
      <c r="A728" s="7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2" x14ac:dyDescent="0.25">
      <c r="A729" s="7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2" x14ac:dyDescent="0.25">
      <c r="A730" s="7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2" x14ac:dyDescent="0.25">
      <c r="A731" s="7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2" x14ac:dyDescent="0.25">
      <c r="A732" s="7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2" x14ac:dyDescent="0.25">
      <c r="A733" s="7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2" x14ac:dyDescent="0.25">
      <c r="A734" s="7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2" x14ac:dyDescent="0.25">
      <c r="A735" s="7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2" x14ac:dyDescent="0.25">
      <c r="A736" s="7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2" x14ac:dyDescent="0.25">
      <c r="A737" s="7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2" x14ac:dyDescent="0.25">
      <c r="A738" s="7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2" x14ac:dyDescent="0.25">
      <c r="A739" s="7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2" x14ac:dyDescent="0.25">
      <c r="A740" s="7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2" x14ac:dyDescent="0.25">
      <c r="A741" s="7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2" x14ac:dyDescent="0.25">
      <c r="A742" s="7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2" x14ac:dyDescent="0.25">
      <c r="A743" s="7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2" x14ac:dyDescent="0.25">
      <c r="A744" s="7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2" x14ac:dyDescent="0.25">
      <c r="A745" s="7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2" x14ac:dyDescent="0.25">
      <c r="A746" s="7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2" x14ac:dyDescent="0.25">
      <c r="A747" s="7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2" x14ac:dyDescent="0.25">
      <c r="A748" s="7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2" x14ac:dyDescent="0.25">
      <c r="A749" s="7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2" x14ac:dyDescent="0.25">
      <c r="A750" s="7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2" x14ac:dyDescent="0.25">
      <c r="A751" s="7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2" x14ac:dyDescent="0.25">
      <c r="A752" s="7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2" x14ac:dyDescent="0.25">
      <c r="A753" s="7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2" x14ac:dyDescent="0.25">
      <c r="A754" s="7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2" x14ac:dyDescent="0.25">
      <c r="A755" s="7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2" x14ac:dyDescent="0.25">
      <c r="A756" s="7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2" x14ac:dyDescent="0.25">
      <c r="A757" s="7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2" x14ac:dyDescent="0.25">
      <c r="A758" s="7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2" x14ac:dyDescent="0.25">
      <c r="A759" s="7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2" x14ac:dyDescent="0.25">
      <c r="A760" s="7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2" x14ac:dyDescent="0.25">
      <c r="A761" s="7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2" x14ac:dyDescent="0.25">
      <c r="A762" s="7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2" x14ac:dyDescent="0.25">
      <c r="A763" s="7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2" x14ac:dyDescent="0.25">
      <c r="A764" s="7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2" x14ac:dyDescent="0.25">
      <c r="A765" s="7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2" x14ac:dyDescent="0.25">
      <c r="A766" s="7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2" x14ac:dyDescent="0.25">
      <c r="A767" s="7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2" x14ac:dyDescent="0.25">
      <c r="A768" s="7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2" x14ac:dyDescent="0.25">
      <c r="A769" s="7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2" x14ac:dyDescent="0.25">
      <c r="A770" s="7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2" x14ac:dyDescent="0.25">
      <c r="A771" s="7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2" x14ac:dyDescent="0.25">
      <c r="A772" s="7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2" x14ac:dyDescent="0.25">
      <c r="A773" s="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2" x14ac:dyDescent="0.25">
      <c r="A774" s="7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2" x14ac:dyDescent="0.25">
      <c r="A775" s="7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2" x14ac:dyDescent="0.25">
      <c r="A776" s="7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2" x14ac:dyDescent="0.25">
      <c r="A777" s="7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2" x14ac:dyDescent="0.25">
      <c r="A778" s="7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2" x14ac:dyDescent="0.25">
      <c r="A779" s="7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2" x14ac:dyDescent="0.25">
      <c r="A780" s="7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2" x14ac:dyDescent="0.25">
      <c r="A781" s="7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2" x14ac:dyDescent="0.25">
      <c r="A782" s="7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2" x14ac:dyDescent="0.25">
      <c r="A783" s="7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2" x14ac:dyDescent="0.25">
      <c r="A784" s="7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2" x14ac:dyDescent="0.25">
      <c r="A785" s="7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2" x14ac:dyDescent="0.25">
      <c r="A786" s="7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2" x14ac:dyDescent="0.25">
      <c r="A787" s="7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2" x14ac:dyDescent="0.25">
      <c r="A788" s="7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2" x14ac:dyDescent="0.25">
      <c r="A789" s="7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2" x14ac:dyDescent="0.25">
      <c r="A790" s="7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2" x14ac:dyDescent="0.25">
      <c r="A791" s="7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2" x14ac:dyDescent="0.25">
      <c r="A792" s="7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2" x14ac:dyDescent="0.25">
      <c r="A793" s="7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2" x14ac:dyDescent="0.25">
      <c r="A794" s="7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2" x14ac:dyDescent="0.25">
      <c r="A795" s="7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2" x14ac:dyDescent="0.25">
      <c r="A796" s="7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2" x14ac:dyDescent="0.25">
      <c r="A797" s="7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2" x14ac:dyDescent="0.25">
      <c r="A798" s="7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2" x14ac:dyDescent="0.25">
      <c r="A799" s="7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2" x14ac:dyDescent="0.25">
      <c r="A800" s="7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2" x14ac:dyDescent="0.25">
      <c r="A801" s="7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2" x14ac:dyDescent="0.25">
      <c r="A802" s="7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2" x14ac:dyDescent="0.25">
      <c r="A803" s="7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2" x14ac:dyDescent="0.25">
      <c r="A804" s="7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2" x14ac:dyDescent="0.25">
      <c r="A805" s="7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2" x14ac:dyDescent="0.25">
      <c r="A806" s="7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2" x14ac:dyDescent="0.25">
      <c r="A807" s="7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2" x14ac:dyDescent="0.25">
      <c r="A808" s="7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2" x14ac:dyDescent="0.25">
      <c r="A809" s="7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2" x14ac:dyDescent="0.25">
      <c r="A810" s="7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2" x14ac:dyDescent="0.25">
      <c r="A811" s="7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2" x14ac:dyDescent="0.25">
      <c r="A812" s="7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2" x14ac:dyDescent="0.25">
      <c r="A813" s="7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2" x14ac:dyDescent="0.25">
      <c r="A814" s="7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2" x14ac:dyDescent="0.25">
      <c r="A815" s="7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2" x14ac:dyDescent="0.25">
      <c r="A816" s="7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2" x14ac:dyDescent="0.25">
      <c r="A817" s="7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2" x14ac:dyDescent="0.25">
      <c r="A818" s="7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2" x14ac:dyDescent="0.25">
      <c r="A819" s="7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2" x14ac:dyDescent="0.25">
      <c r="A820" s="7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2" x14ac:dyDescent="0.25">
      <c r="A821" s="7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2" x14ac:dyDescent="0.25">
      <c r="A822" s="7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2" x14ac:dyDescent="0.25">
      <c r="A823" s="7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2" x14ac:dyDescent="0.25">
      <c r="A824" s="7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2" x14ac:dyDescent="0.25">
      <c r="A825" s="7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2" x14ac:dyDescent="0.25">
      <c r="A826" s="7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2" x14ac:dyDescent="0.25">
      <c r="A827" s="7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2" x14ac:dyDescent="0.25">
      <c r="A828" s="7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2" x14ac:dyDescent="0.25">
      <c r="A829" s="7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2" x14ac:dyDescent="0.25">
      <c r="A830" s="7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2" x14ac:dyDescent="0.25">
      <c r="A831" s="7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2" x14ac:dyDescent="0.25">
      <c r="A832" s="7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2" x14ac:dyDescent="0.25">
      <c r="A833" s="7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2" x14ac:dyDescent="0.25">
      <c r="A834" s="7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2" x14ac:dyDescent="0.25">
      <c r="A835" s="7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2" x14ac:dyDescent="0.25">
      <c r="A836" s="7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2" x14ac:dyDescent="0.25">
      <c r="A837" s="7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2" x14ac:dyDescent="0.25">
      <c r="A838" s="7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2" x14ac:dyDescent="0.25">
      <c r="A839" s="7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E23"/>
  <sheetViews>
    <sheetView workbookViewId="0">
      <selection activeCell="C3" sqref="C3"/>
    </sheetView>
  </sheetViews>
  <sheetFormatPr defaultColWidth="14.44140625" defaultRowHeight="15.75" customHeight="1" x14ac:dyDescent="0.25"/>
  <cols>
    <col min="1" max="1" width="24.5546875" customWidth="1"/>
    <col min="2" max="2" width="24.77734375" customWidth="1"/>
    <col min="3" max="3" width="26" customWidth="1"/>
    <col min="4" max="4" width="26.21875" customWidth="1"/>
    <col min="5" max="5" width="29.109375" customWidth="1"/>
  </cols>
  <sheetData>
    <row r="2" spans="1:5" ht="15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5.75" customHeight="1" x14ac:dyDescent="0.25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</row>
    <row r="4" spans="1:5" ht="15.75" customHeight="1" x14ac:dyDescent="0.25">
      <c r="A4" s="2" t="s">
        <v>10</v>
      </c>
      <c r="B4" s="2" t="s">
        <v>11</v>
      </c>
      <c r="C4" s="2" t="s">
        <v>12</v>
      </c>
      <c r="D4" s="2" t="s">
        <v>8</v>
      </c>
      <c r="E4" s="2" t="s">
        <v>9</v>
      </c>
    </row>
    <row r="5" spans="1:5" ht="15.75" customHeight="1" x14ac:dyDescent="0.25">
      <c r="A5" s="2" t="s">
        <v>13</v>
      </c>
      <c r="B5" s="2" t="s">
        <v>14</v>
      </c>
      <c r="C5" s="2" t="s">
        <v>15</v>
      </c>
      <c r="D5" s="2" t="s">
        <v>8</v>
      </c>
      <c r="E5" s="2" t="s">
        <v>9</v>
      </c>
    </row>
    <row r="6" spans="1:5" ht="15.75" customHeight="1" x14ac:dyDescent="0.25">
      <c r="A6" s="2" t="s">
        <v>16</v>
      </c>
      <c r="B6" s="2" t="s">
        <v>17</v>
      </c>
      <c r="C6" s="2" t="s">
        <v>18</v>
      </c>
      <c r="D6" s="2" t="s">
        <v>8</v>
      </c>
      <c r="E6" s="2" t="s">
        <v>9</v>
      </c>
    </row>
    <row r="7" spans="1:5" ht="15.75" customHeight="1" x14ac:dyDescent="0.25">
      <c r="A7" s="2" t="s">
        <v>19</v>
      </c>
      <c r="B7" s="2" t="s">
        <v>20</v>
      </c>
      <c r="C7" s="2" t="s">
        <v>21</v>
      </c>
      <c r="D7" s="2" t="s">
        <v>8</v>
      </c>
      <c r="E7" s="2" t="s">
        <v>9</v>
      </c>
    </row>
    <row r="8" spans="1:5" ht="15.75" customHeight="1" x14ac:dyDescent="0.25">
      <c r="A8" s="2" t="s">
        <v>22</v>
      </c>
      <c r="B8" s="2" t="s">
        <v>23</v>
      </c>
      <c r="C8" s="2" t="s">
        <v>24</v>
      </c>
      <c r="D8" s="2" t="s">
        <v>8</v>
      </c>
      <c r="E8" s="2" t="s">
        <v>9</v>
      </c>
    </row>
    <row r="9" spans="1:5" ht="15.75" customHeight="1" x14ac:dyDescent="0.25">
      <c r="A9" s="2" t="s">
        <v>25</v>
      </c>
      <c r="B9" s="2" t="s">
        <v>26</v>
      </c>
      <c r="C9" s="2" t="s">
        <v>27</v>
      </c>
      <c r="D9" s="2" t="s">
        <v>8</v>
      </c>
      <c r="E9" s="2" t="s">
        <v>9</v>
      </c>
    </row>
    <row r="10" spans="1:5" ht="15.75" customHeight="1" x14ac:dyDescent="0.25">
      <c r="A10" s="2" t="s">
        <v>28</v>
      </c>
      <c r="B10" s="2" t="s">
        <v>29</v>
      </c>
      <c r="C10" s="2" t="s">
        <v>30</v>
      </c>
      <c r="D10" s="2" t="s">
        <v>8</v>
      </c>
      <c r="E10" s="2" t="s">
        <v>9</v>
      </c>
    </row>
    <row r="11" spans="1:5" ht="15.75" customHeight="1" x14ac:dyDescent="0.25">
      <c r="A11" s="2" t="s">
        <v>31</v>
      </c>
      <c r="B11" s="2" t="s">
        <v>32</v>
      </c>
      <c r="C11" s="2" t="s">
        <v>33</v>
      </c>
      <c r="D11" s="2" t="s">
        <v>8</v>
      </c>
      <c r="E11" s="2" t="s">
        <v>9</v>
      </c>
    </row>
    <row r="12" spans="1:5" ht="15.75" customHeight="1" x14ac:dyDescent="0.25">
      <c r="A12" s="2" t="s">
        <v>34</v>
      </c>
      <c r="B12" s="2" t="s">
        <v>35</v>
      </c>
      <c r="C12" s="2" t="s">
        <v>36</v>
      </c>
      <c r="D12" s="2" t="s">
        <v>8</v>
      </c>
      <c r="E12" s="2" t="s">
        <v>9</v>
      </c>
    </row>
    <row r="13" spans="1:5" ht="15.75" customHeight="1" x14ac:dyDescent="0.25">
      <c r="A13" s="2" t="s">
        <v>37</v>
      </c>
      <c r="B13" s="2" t="s">
        <v>38</v>
      </c>
      <c r="C13" s="2" t="s">
        <v>39</v>
      </c>
      <c r="D13" s="2" t="s">
        <v>8</v>
      </c>
      <c r="E13" s="2" t="s">
        <v>9</v>
      </c>
    </row>
    <row r="14" spans="1:5" ht="15.75" customHeight="1" x14ac:dyDescent="0.25">
      <c r="A14" s="2" t="s">
        <v>40</v>
      </c>
      <c r="B14" s="2" t="s">
        <v>41</v>
      </c>
      <c r="C14" s="2" t="s">
        <v>42</v>
      </c>
      <c r="D14" s="2" t="s">
        <v>8</v>
      </c>
      <c r="E14" s="2" t="s">
        <v>43</v>
      </c>
    </row>
    <row r="15" spans="1:5" ht="15.75" customHeight="1" x14ac:dyDescent="0.25">
      <c r="A15" s="2" t="s">
        <v>44</v>
      </c>
      <c r="B15" s="2" t="s">
        <v>45</v>
      </c>
      <c r="C15" s="2" t="s">
        <v>46</v>
      </c>
      <c r="D15" s="2" t="s">
        <v>8</v>
      </c>
      <c r="E15" s="2" t="s">
        <v>9</v>
      </c>
    </row>
    <row r="16" spans="1:5" ht="15.75" customHeight="1" x14ac:dyDescent="0.25">
      <c r="A16" s="2" t="s">
        <v>47</v>
      </c>
      <c r="B16" s="2" t="s">
        <v>48</v>
      </c>
      <c r="C16" s="2" t="s">
        <v>49</v>
      </c>
      <c r="D16" s="2" t="s">
        <v>8</v>
      </c>
      <c r="E16" s="2" t="s">
        <v>9</v>
      </c>
    </row>
    <row r="17" spans="1:5" ht="15.75" customHeight="1" x14ac:dyDescent="0.25">
      <c r="A17" s="2" t="s">
        <v>50</v>
      </c>
      <c r="B17" s="2" t="s">
        <v>51</v>
      </c>
      <c r="C17" s="2" t="s">
        <v>52</v>
      </c>
      <c r="D17" s="2" t="s">
        <v>53</v>
      </c>
      <c r="E17" s="2" t="s">
        <v>43</v>
      </c>
    </row>
    <row r="18" spans="1:5" ht="15.75" customHeight="1" x14ac:dyDescent="0.25">
      <c r="A18" s="2" t="s">
        <v>54</v>
      </c>
      <c r="B18" s="2" t="s">
        <v>55</v>
      </c>
      <c r="C18" s="2" t="s">
        <v>56</v>
      </c>
      <c r="D18" s="2" t="s">
        <v>53</v>
      </c>
      <c r="E18" s="2" t="s">
        <v>43</v>
      </c>
    </row>
    <row r="19" spans="1:5" ht="15.75" customHeight="1" x14ac:dyDescent="0.25">
      <c r="A19" s="2" t="s">
        <v>57</v>
      </c>
      <c r="B19" s="2" t="s">
        <v>58</v>
      </c>
      <c r="C19" s="2" t="s">
        <v>59</v>
      </c>
      <c r="D19" s="2" t="s">
        <v>53</v>
      </c>
      <c r="E19" s="2" t="s">
        <v>9</v>
      </c>
    </row>
    <row r="20" spans="1:5" ht="15.75" customHeight="1" x14ac:dyDescent="0.25">
      <c r="A20" s="2" t="s">
        <v>60</v>
      </c>
      <c r="B20" s="2" t="s">
        <v>61</v>
      </c>
      <c r="C20" s="2" t="s">
        <v>62</v>
      </c>
      <c r="D20" s="2" t="s">
        <v>53</v>
      </c>
      <c r="E20" s="2" t="s">
        <v>9</v>
      </c>
    </row>
    <row r="21" spans="1:5" ht="15.75" customHeight="1" x14ac:dyDescent="0.25">
      <c r="A21" s="2" t="s">
        <v>63</v>
      </c>
      <c r="B21" s="2" t="s">
        <v>65</v>
      </c>
      <c r="C21" s="2" t="s">
        <v>67</v>
      </c>
      <c r="D21" s="2" t="s">
        <v>68</v>
      </c>
      <c r="E21" s="2" t="s">
        <v>9</v>
      </c>
    </row>
    <row r="22" spans="1:5" ht="15.75" customHeight="1" x14ac:dyDescent="0.25">
      <c r="A22" s="2" t="s">
        <v>64</v>
      </c>
      <c r="B22" s="2" t="s">
        <v>69</v>
      </c>
      <c r="C22" s="2" t="s">
        <v>70</v>
      </c>
      <c r="D22" s="2" t="s">
        <v>68</v>
      </c>
      <c r="E22" s="2" t="s">
        <v>9</v>
      </c>
    </row>
    <row r="23" spans="1:5" ht="15.75" customHeight="1" x14ac:dyDescent="0.25">
      <c r="A23" s="2" t="s">
        <v>66</v>
      </c>
      <c r="B23" s="2" t="s">
        <v>71</v>
      </c>
      <c r="C23" s="2" t="s">
        <v>72</v>
      </c>
      <c r="D23" s="2" t="s">
        <v>53</v>
      </c>
      <c r="E23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Структура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2021-07-12T13:44:02Z</dcterms:modified>
</cp:coreProperties>
</file>